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6 &amp; 12 Months Bids &amp; Quotes\bids\Operating Supplies - Electric Dist\2284\#1 Bid Package\"/>
    </mc:Choice>
  </mc:AlternateContent>
  <bookViews>
    <workbookView xWindow="120" yWindow="192" windowWidth="11652" windowHeight="6120"/>
  </bookViews>
  <sheets>
    <sheet name="SPEC SHEET" sheetId="1" r:id="rId1"/>
    <sheet name="Sheet2" sheetId="2" state="hidden" r:id="rId2"/>
  </sheets>
  <definedNames>
    <definedName name="DATA">Sheet2!$A$1:$I$285</definedName>
    <definedName name="_xlnm.Print_Area" localSheetId="0">'SPEC SHEET'!$C$1:$M$1113</definedName>
    <definedName name="_xlnm.Print_Titles" localSheetId="0">'SPEC SHEET'!$1:$2</definedName>
    <definedName name="REF">'SPEC SHEET'!$A$4:$M$1030</definedName>
    <definedName name="Z_7977E96F_27A0_45E2_ABBE_9C38A6CAA6A4_.wvu.PrintArea" localSheetId="0" hidden="1">'SPEC SHEET'!$C$1:$M$1084</definedName>
    <definedName name="Z_7977E96F_27A0_45E2_ABBE_9C38A6CAA6A4_.wvu.PrintTitles" localSheetId="0" hidden="1">'SPEC SHEET'!$1:$2</definedName>
  </definedNames>
  <calcPr calcId="162913"/>
  <customWorkbookViews>
    <customWorkbookView name="mmarcotte - Personal View" guid="{7977E96F-27A0-45E2-ABBE-9C38A6CAA6A4}" mergeInterval="0" personalView="1" maximized="1" windowWidth="1276" windowHeight="573" activeSheetId="1"/>
  </customWorkbookViews>
</workbook>
</file>

<file path=xl/calcChain.xml><?xml version="1.0" encoding="utf-8"?>
<calcChain xmlns="http://schemas.openxmlformats.org/spreadsheetml/2006/main">
  <c r="I1073" i="1" l="1"/>
  <c r="I1064" i="1" l="1"/>
  <c r="H1112" i="1"/>
  <c r="I9" i="1" l="1"/>
  <c r="I568" i="1" l="1"/>
  <c r="I572" i="1" l="1"/>
  <c r="I570" i="1"/>
  <c r="I5" i="1" l="1"/>
  <c r="I798" i="1" l="1"/>
  <c r="I794" i="1"/>
  <c r="I992" i="1" l="1"/>
  <c r="I427" i="1"/>
  <c r="I1024" i="1" l="1"/>
  <c r="I319" i="1"/>
  <c r="I316" i="1"/>
  <c r="I430" i="1"/>
  <c r="I232" i="1"/>
  <c r="I229" i="1"/>
  <c r="I226" i="1"/>
  <c r="I224" i="1"/>
  <c r="I221" i="1"/>
  <c r="I218" i="1"/>
  <c r="I215" i="1"/>
  <c r="I127" i="1" l="1"/>
  <c r="I209" i="1"/>
  <c r="I194" i="1"/>
  <c r="I197" i="1"/>
  <c r="I200" i="1"/>
  <c r="I203" i="1"/>
  <c r="I206" i="1"/>
  <c r="I935" i="1" l="1"/>
  <c r="I247" i="1"/>
  <c r="I1061" i="1" l="1"/>
  <c r="I1058" i="1"/>
  <c r="I1055" i="1"/>
  <c r="I1052" i="1"/>
  <c r="I424" i="1"/>
  <c r="I469" i="1" l="1"/>
  <c r="I465" i="1"/>
  <c r="I461" i="1"/>
  <c r="I212" i="1"/>
  <c r="I191" i="1"/>
  <c r="I974" i="1"/>
  <c r="A978" i="1"/>
  <c r="I971" i="1"/>
  <c r="I968" i="1"/>
  <c r="I965" i="1"/>
  <c r="I962" i="1"/>
  <c r="I680" i="1" l="1"/>
  <c r="I477" i="1"/>
  <c r="I458" i="1"/>
  <c r="I535" i="1"/>
  <c r="I188" i="1"/>
  <c r="I898" i="1" l="1"/>
  <c r="I676" i="1"/>
  <c r="H685" i="1" s="1"/>
  <c r="H1096" i="1" s="1"/>
  <c r="I763" i="1"/>
  <c r="I986" i="1" l="1"/>
  <c r="I12" i="1" l="1"/>
  <c r="I281" i="1"/>
  <c r="I771" i="1"/>
  <c r="I741" i="1"/>
  <c r="I738" i="1"/>
  <c r="I725" i="1"/>
  <c r="I87" i="1"/>
  <c r="I123" i="1"/>
  <c r="I96" i="1"/>
  <c r="I91" i="1"/>
  <c r="I89" i="1"/>
  <c r="I85" i="1"/>
  <c r="I83" i="1"/>
  <c r="G1" i="2"/>
  <c r="G2" i="2"/>
  <c r="G3" i="2"/>
  <c r="G4" i="2"/>
  <c r="G5" i="2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B34" i="2"/>
  <c r="G34" i="2" s="1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B282" i="2"/>
  <c r="G282" i="2"/>
  <c r="B283" i="2"/>
  <c r="G283" i="2" s="1"/>
  <c r="G284" i="2"/>
  <c r="G285" i="2"/>
  <c r="I16" i="1"/>
  <c r="I22" i="1"/>
  <c r="I26" i="1"/>
  <c r="I30" i="1"/>
  <c r="I34" i="1"/>
  <c r="I36" i="1"/>
  <c r="I38" i="1"/>
  <c r="I40" i="1"/>
  <c r="I42" i="1"/>
  <c r="I44" i="1"/>
  <c r="I46" i="1"/>
  <c r="I48" i="1"/>
  <c r="I52" i="1"/>
  <c r="I54" i="1"/>
  <c r="I56" i="1"/>
  <c r="I58" i="1"/>
  <c r="I60" i="1"/>
  <c r="I62" i="1"/>
  <c r="I64" i="1"/>
  <c r="I66" i="1"/>
  <c r="I68" i="1"/>
  <c r="I70" i="1"/>
  <c r="I73" i="1"/>
  <c r="I77" i="1"/>
  <c r="I79" i="1"/>
  <c r="I81" i="1"/>
  <c r="I94" i="1"/>
  <c r="I99" i="1"/>
  <c r="I101" i="1"/>
  <c r="I105" i="1"/>
  <c r="I107" i="1"/>
  <c r="I111" i="1"/>
  <c r="I114" i="1"/>
  <c r="I117" i="1"/>
  <c r="I119" i="1"/>
  <c r="I131" i="1"/>
  <c r="I133" i="1"/>
  <c r="I136" i="1"/>
  <c r="I138" i="1"/>
  <c r="I140" i="1"/>
  <c r="I142" i="1"/>
  <c r="I144" i="1"/>
  <c r="I148" i="1"/>
  <c r="I150" i="1"/>
  <c r="I152" i="1"/>
  <c r="I156" i="1"/>
  <c r="I160" i="1"/>
  <c r="I162" i="1"/>
  <c r="I164" i="1"/>
  <c r="I166" i="1"/>
  <c r="I168" i="1"/>
  <c r="I170" i="1"/>
  <c r="I172" i="1"/>
  <c r="I174" i="1"/>
  <c r="I176" i="1"/>
  <c r="I178" i="1"/>
  <c r="I180" i="1"/>
  <c r="I182" i="1"/>
  <c r="I184" i="1"/>
  <c r="I186" i="1"/>
  <c r="I238" i="1"/>
  <c r="I240" i="1"/>
  <c r="I244" i="1"/>
  <c r="I255" i="1"/>
  <c r="I258" i="1"/>
  <c r="I262" i="1"/>
  <c r="I266" i="1"/>
  <c r="I270" i="1"/>
  <c r="I273" i="1"/>
  <c r="I277" i="1"/>
  <c r="I285" i="1"/>
  <c r="I289" i="1"/>
  <c r="I293" i="1"/>
  <c r="I295" i="1"/>
  <c r="I298" i="1"/>
  <c r="I300" i="1"/>
  <c r="I302" i="1"/>
  <c r="I304" i="1"/>
  <c r="I306" i="1"/>
  <c r="I308" i="1"/>
  <c r="I310" i="1"/>
  <c r="I312" i="1"/>
  <c r="I314" i="1"/>
  <c r="I326" i="1"/>
  <c r="I328" i="1"/>
  <c r="I330" i="1"/>
  <c r="I332" i="1"/>
  <c r="I334" i="1"/>
  <c r="I336" i="1"/>
  <c r="I338" i="1"/>
  <c r="I340" i="1"/>
  <c r="I345" i="1"/>
  <c r="I350" i="1"/>
  <c r="I355" i="1"/>
  <c r="I359" i="1"/>
  <c r="I363" i="1"/>
  <c r="I368" i="1"/>
  <c r="I372" i="1"/>
  <c r="I377" i="1"/>
  <c r="I382" i="1"/>
  <c r="I386" i="1"/>
  <c r="I390" i="1"/>
  <c r="I395" i="1"/>
  <c r="I400" i="1"/>
  <c r="I405" i="1"/>
  <c r="I410" i="1"/>
  <c r="I415" i="1"/>
  <c r="I419" i="1"/>
  <c r="I422" i="1"/>
  <c r="I437" i="1"/>
  <c r="I442" i="1"/>
  <c r="I444" i="1"/>
  <c r="I446" i="1"/>
  <c r="I448" i="1"/>
  <c r="I453" i="1"/>
  <c r="I483" i="1"/>
  <c r="I489" i="1"/>
  <c r="I492" i="1"/>
  <c r="I494" i="1"/>
  <c r="I496" i="1"/>
  <c r="I505" i="1"/>
  <c r="I507" i="1"/>
  <c r="I510" i="1"/>
  <c r="I515" i="1"/>
  <c r="I519" i="1"/>
  <c r="I521" i="1"/>
  <c r="I523" i="1"/>
  <c r="I531" i="1"/>
  <c r="H541" i="1" s="1"/>
  <c r="H1090" i="1" s="1"/>
  <c r="I545" i="1"/>
  <c r="H548" i="1" s="1"/>
  <c r="I552" i="1"/>
  <c r="I554" i="1"/>
  <c r="I560" i="1"/>
  <c r="I562" i="1"/>
  <c r="I564" i="1"/>
  <c r="I577" i="1"/>
  <c r="I580" i="1"/>
  <c r="I583" i="1"/>
  <c r="I587" i="1"/>
  <c r="I589" i="1"/>
  <c r="I592" i="1"/>
  <c r="I600" i="1"/>
  <c r="I603" i="1"/>
  <c r="I606" i="1"/>
  <c r="I608" i="1"/>
  <c r="I612" i="1"/>
  <c r="I616" i="1"/>
  <c r="I620" i="1"/>
  <c r="I622" i="1"/>
  <c r="I626" i="1"/>
  <c r="I630" i="1"/>
  <c r="I634" i="1"/>
  <c r="I638" i="1"/>
  <c r="I642" i="1"/>
  <c r="I646" i="1"/>
  <c r="I648" i="1"/>
  <c r="I650" i="1"/>
  <c r="I654" i="1"/>
  <c r="I657" i="1"/>
  <c r="I659" i="1"/>
  <c r="I662" i="1"/>
  <c r="I664" i="1"/>
  <c r="I666" i="1"/>
  <c r="I668" i="1"/>
  <c r="I670" i="1"/>
  <c r="I689" i="1"/>
  <c r="I694" i="1"/>
  <c r="I699" i="1"/>
  <c r="I707" i="1"/>
  <c r="I710" i="1"/>
  <c r="I716" i="1"/>
  <c r="I719" i="1"/>
  <c r="I722" i="1"/>
  <c r="I729" i="1"/>
  <c r="I732" i="1"/>
  <c r="I735" i="1"/>
  <c r="I743" i="1"/>
  <c r="I745" i="1"/>
  <c r="I751" i="1"/>
  <c r="I754" i="1"/>
  <c r="I756" i="1"/>
  <c r="I758" i="1"/>
  <c r="I761" i="1"/>
  <c r="I766" i="1"/>
  <c r="I769" i="1"/>
  <c r="I777" i="1"/>
  <c r="I779" i="1"/>
  <c r="I781" i="1"/>
  <c r="I783" i="1"/>
  <c r="I789" i="1"/>
  <c r="I807" i="1"/>
  <c r="I809" i="1"/>
  <c r="I811" i="1"/>
  <c r="I813" i="1"/>
  <c r="I815" i="1"/>
  <c r="I819" i="1"/>
  <c r="I821" i="1"/>
  <c r="I823" i="1"/>
  <c r="I825" i="1"/>
  <c r="I827" i="1"/>
  <c r="I829" i="1"/>
  <c r="I831" i="1"/>
  <c r="I833" i="1"/>
  <c r="I835" i="1"/>
  <c r="I837" i="1"/>
  <c r="I839" i="1"/>
  <c r="I841" i="1"/>
  <c r="I843" i="1"/>
  <c r="I845" i="1"/>
  <c r="I847" i="1"/>
  <c r="I849" i="1"/>
  <c r="I851" i="1"/>
  <c r="I857" i="1"/>
  <c r="I860" i="1"/>
  <c r="I862" i="1"/>
  <c r="I866" i="1"/>
  <c r="I870" i="1"/>
  <c r="I873" i="1"/>
  <c r="I877" i="1"/>
  <c r="I881" i="1"/>
  <c r="I884" i="1"/>
  <c r="I886" i="1"/>
  <c r="I894" i="1"/>
  <c r="H902" i="1" s="1"/>
  <c r="H1106" i="1" s="1"/>
  <c r="I906" i="1"/>
  <c r="I909" i="1"/>
  <c r="I912" i="1"/>
  <c r="I914" i="1"/>
  <c r="I920" i="1"/>
  <c r="I922" i="1"/>
  <c r="D924" i="1"/>
  <c r="I924" i="1" s="1"/>
  <c r="D927" i="1"/>
  <c r="I927" i="1" s="1"/>
  <c r="I929" i="1"/>
  <c r="I931" i="1"/>
  <c r="I933" i="1"/>
  <c r="I941" i="1"/>
  <c r="I945" i="1"/>
  <c r="I948" i="1"/>
  <c r="I950" i="1"/>
  <c r="I952" i="1"/>
  <c r="I954" i="1"/>
  <c r="I958" i="1"/>
  <c r="I960" i="1"/>
  <c r="I981" i="1"/>
  <c r="H988" i="1" s="1"/>
  <c r="H1110" i="1" s="1"/>
  <c r="I994" i="1"/>
  <c r="I996" i="1"/>
  <c r="I998" i="1"/>
  <c r="I1000" i="1"/>
  <c r="I1002" i="1"/>
  <c r="I1004" i="1"/>
  <c r="I1006" i="1"/>
  <c r="I1008" i="1"/>
  <c r="I1010" i="1"/>
  <c r="I1012" i="1"/>
  <c r="I1014" i="1"/>
  <c r="I1016" i="1"/>
  <c r="I1018" i="1"/>
  <c r="I1020" i="1"/>
  <c r="I1022" i="1"/>
  <c r="I1026" i="1"/>
  <c r="I1028" i="1"/>
  <c r="I1036" i="1"/>
  <c r="I1038" i="1"/>
  <c r="I1040" i="1"/>
  <c r="I1042" i="1"/>
  <c r="I1044" i="1"/>
  <c r="I1046" i="1"/>
  <c r="I1048" i="1"/>
  <c r="I1050" i="1"/>
  <c r="H1068" i="1" l="1"/>
  <c r="H1113" i="1" s="1"/>
  <c r="H937" i="1"/>
  <c r="H1108" i="1" s="1"/>
  <c r="H251" i="1"/>
  <c r="H1084" i="1" s="1"/>
  <c r="H433" i="1"/>
  <c r="H1086" i="1" s="1"/>
  <c r="H322" i="1"/>
  <c r="H1085" i="1" s="1"/>
  <c r="H473" i="1"/>
  <c r="H1087" i="1" s="1"/>
  <c r="H234" i="1"/>
  <c r="H1083" i="1" s="1"/>
  <c r="H977" i="1"/>
  <c r="H1109" i="1" s="1"/>
  <c r="H556" i="1"/>
  <c r="H1092" i="1" s="1"/>
  <c r="H774" i="1"/>
  <c r="H1100" i="1" s="1"/>
  <c r="H803" i="1"/>
  <c r="H1102" i="1" s="1"/>
  <c r="H573" i="1"/>
  <c r="H1093" i="1" s="1"/>
  <c r="H1091" i="1"/>
  <c r="H703" i="1"/>
  <c r="H1097" i="1" s="1"/>
  <c r="H916" i="1"/>
  <c r="H1107" i="1" s="1"/>
  <c r="H527" i="1"/>
  <c r="H1089" i="1" s="1"/>
  <c r="H712" i="1"/>
  <c r="H1098" i="1" s="1"/>
  <c r="H672" i="1"/>
  <c r="H1095" i="1" s="1"/>
  <c r="H501" i="1"/>
  <c r="H1088" i="1" s="1"/>
  <c r="H817" i="1"/>
  <c r="H1103" i="1" s="1"/>
  <c r="H785" i="1"/>
  <c r="H1101" i="1" s="1"/>
  <c r="H853" i="1"/>
  <c r="H1104" i="1" s="1"/>
  <c r="H747" i="1"/>
  <c r="H1099" i="1" s="1"/>
  <c r="H596" i="1"/>
  <c r="H1094" i="1" s="1"/>
  <c r="H1032" i="1"/>
  <c r="H1111" i="1" s="1"/>
  <c r="H890" i="1"/>
  <c r="H1105" i="1" s="1"/>
  <c r="H18" i="1"/>
  <c r="H1082" i="1" s="1"/>
</calcChain>
</file>

<file path=xl/sharedStrings.xml><?xml version="1.0" encoding="utf-8"?>
<sst xmlns="http://schemas.openxmlformats.org/spreadsheetml/2006/main" count="3002" uniqueCount="1056">
  <si>
    <t>BUSHING, 4" O.Z., (CUT OUT 1.111 DIAMETER</t>
  </si>
  <si>
    <t>302.</t>
  </si>
  <si>
    <t>303.</t>
  </si>
  <si>
    <t>PAD, FIBERGLASS GROUND SLEEVE, UNDER-</t>
  </si>
  <si>
    <t>304.</t>
  </si>
  <si>
    <t>ENCLOSURE, SINGLE-PHASE, 15 KV, 3-PT</t>
  </si>
  <si>
    <t>305.</t>
  </si>
  <si>
    <t>AIRSEAL, 4" X 1/8" X 10", KEARNEY #18415-3</t>
  </si>
  <si>
    <t>307.</t>
  </si>
  <si>
    <t>GUARD, GUY, YELLOW, 8 FOOT, ELECTRICAL</t>
  </si>
  <si>
    <t>308.</t>
  </si>
  <si>
    <t>GUARD, PREDATOR (BIRD/SQUIRREL), GREY,</t>
  </si>
  <si>
    <t>KIT, BALLAST REPAIR, 480 VOLT, 400 WATT</t>
  </si>
  <si>
    <t>POLE, ALUMINUM, SATIN FINISH, FOR</t>
  </si>
  <si>
    <t xml:space="preserve">NUT, THIMBLE EYE, JOSLYN #J-6510, </t>
  </si>
  <si>
    <t>COMM.</t>
  </si>
  <si>
    <t>CODE #</t>
  </si>
  <si>
    <t>POLE, ALUMINUM, SATIN FINISH, FOR MEMORIAL DRIVE, 27'8" X 4" X 7" X 156" ROUND WITH ARM 6' X 32" X 3.5", VALMONT/LEXINGTON POLE #270840705T4 AND ARM #1MA0632B40, OR HAPCO # 21-692, OR UNION METAL #150-Y246 ONLY</t>
  </si>
  <si>
    <t>INSULATOR, DEAD-END, 15 KV POLYMER, O.B. #401015-0215, SALISBURY #9501-U, VICTOR #8015, MACLEAN DS-15M, OR APPROVED EQUAL</t>
  </si>
  <si>
    <t>METAL #225443 OR APPROVED EQUAL</t>
  </si>
  <si>
    <t>#227661 OR APPROVED EQUAL</t>
  </si>
  <si>
    <t>UNION METAL #240763 OR APPROVED EQUAL</t>
  </si>
  <si>
    <t>4" RED OR BLACK W/ RED STRIPE  HDPE SCH 40 OR SCH 80 (W/PULL TAPE), #ARNCO SW400800N022, CARLON A16C4N1KNNC, PETROFLEX P400SCH40 OR P400SDR13.5, OR APPROVED EQUAL</t>
  </si>
  <si>
    <t>PHOTO CELL, PHOTO CONTROL, 120V,</t>
  </si>
  <si>
    <t>CATEGORY 8C - LA DOTD APPROVED LUMINARIRES</t>
  </si>
  <si>
    <t>TOTAL FOR CATEGORY 8C:</t>
  </si>
  <si>
    <t>CATEGORY 17A - FUSES</t>
  </si>
  <si>
    <t>TOTAL FOR CATEGORY 17A:</t>
  </si>
  <si>
    <t>CATEGORY 17B - FUSE LINKS</t>
  </si>
  <si>
    <t>TOTAL FOR CATEGORY 17B:</t>
  </si>
  <si>
    <t>INSULATOR, POLYMER PIN-TYPE, F-NECK</t>
  </si>
  <si>
    <t>HENDRIX HPI-55-55 OR APPROVED EQUAL</t>
  </si>
  <si>
    <t>FUSE, KT5, COOPER #W-5, OR APPROVED EQUAL</t>
  </si>
  <si>
    <t>FUSE LINK, 6 AMP, TYPE K, KEARNEY #31006, CHANCE M6KA23, S&amp;C 335006 ONLY</t>
  </si>
  <si>
    <t>FUSE LINK, 10 AMP, TYPE K, KEARNEY #31010, CHANCE M10KA23, S&amp;C 335010 ONLY</t>
  </si>
  <si>
    <t>FUSE LINK, 15 AMP, TYPE K, KEARNEY #31015, CHANCE M15KA23, S&amp;C 335015 ONLY</t>
  </si>
  <si>
    <t>FUSE LINK, 25 AMP, TYPE K, KEARNEY #31025, CHANCE M25KA23, S&amp;C 335025 ONLY</t>
  </si>
  <si>
    <t>FUSE LINK, 30 AMP, TYPE K, KEARNEY #31030, CHANCE M30KA23, S&amp;C 335030 ONLY</t>
  </si>
  <si>
    <t>FUSE LINK, 40 AMP, TYPE K, KEARNEY #31040, CHANCE M40KA23, S&amp;C 335040 ONLY</t>
  </si>
  <si>
    <t>FUSE LINK, 50 AMP, TYPE K, KEARNEY #31050, CHANCE M50KA23, S&amp;C 335050 ONLY</t>
  </si>
  <si>
    <t>FUSE LINK, 65 AMP, TYPE K, KEARNEY #31065, CHANCE M65KA23, S&amp;C 335065 ONLY</t>
  </si>
  <si>
    <t>FUSE LINK, 80 AMP, TYPE K, KEARNEY #31080, CHANCE M80KA23, S&amp;C 335080 ONLY</t>
  </si>
  <si>
    <t>FUSE LINK, 100 AMP, TYPE K, KEARNEY #31100, CHANCE M100KA23, S&amp;C 335100 ONLY</t>
  </si>
  <si>
    <t>FUSE LINK, 140 AMP, TYPE K, KEARNEY #31140, CHANCE M140KA23, S&amp;C 335140 ONLY</t>
  </si>
  <si>
    <t>FUSE LINK, 200 AMP, TYPE K, KEARNEY #31200, CHANCE M200KA23, S&amp;C 335200 ONLY</t>
  </si>
  <si>
    <t>FUSE LINK, 8 AMP, TYPE K, KEARNEY #31008, CHANCE M8KA23, S&amp;C 335008 ONLY</t>
  </si>
  <si>
    <t>FUSE LINK, 12 AMP, TYPE K, KEARNEY #31012, CHANCE M12KA23, S&amp;C 335012 ONLY</t>
  </si>
  <si>
    <t>FUSE LINK, 1 AMP, TYPE K, KEARNEY #31001, CHANCE M1KA23 ONLY</t>
  </si>
  <si>
    <t>FUSE LINK, 2 AMP, TYPE K, KEARNEY #31002, CHANCE M2KA23 ONLY</t>
  </si>
  <si>
    <t>FUSE LINK, 3 AMP, TYPE K, KEARNEY #31003, CHANCE M3KA23 ONLY</t>
  </si>
  <si>
    <t xml:space="preserve">LAMP, 200 WATT METAL HALIDE, PULSE </t>
  </si>
  <si>
    <t>START; LAMP VENTURE # MS200W/BU/MED/PS</t>
  </si>
  <si>
    <t>ASSEMBLY, FUSE HOLDER, IDEAL #65U</t>
  </si>
  <si>
    <t>Qty</t>
  </si>
  <si>
    <t>Category</t>
  </si>
  <si>
    <t>Number</t>
  </si>
  <si>
    <t>Category 1 - ANCHORS</t>
  </si>
  <si>
    <t>Category 2 - Pole Line Hardware</t>
  </si>
  <si>
    <t>Category 3 - Dead Ends</t>
  </si>
  <si>
    <t>Category 5 - Connectors</t>
  </si>
  <si>
    <t>HEAD, 100 WATT HPS, WITH 2" SLIPFITTER, COOPER #RMA10SR2XX (SMALL BOX), AMERICAN ELECTRIC 11-10SRN120ROLOH2, OR APPROVED EQUAL</t>
  </si>
  <si>
    <t>COOPER #RMARR0A5, AMERICAN ELECTRIC RK11R5BA,  OR APPROVED EQUAL</t>
  </si>
  <si>
    <t xml:space="preserve">CROSSARM, 10 FOOT, 6-PIN, INSPECTED, 4-3/4" X 3-3/4" X 10'  (REFERENCE RUS SPECIFICATION W2.1G) </t>
  </si>
  <si>
    <t>ELBOW, 2" SCH 40, 90 DEGREE, 36" SWEEP PVC, CARLON #UA9DJ OR APPROVED EQUAL</t>
  </si>
  <si>
    <t>ELBOW, 3" SCH 40, 90 DEGREE PVC, CARLON #UA9FL OR APPROVED EQUAL</t>
  </si>
  <si>
    <t>CATEGORY 23 - FIBER OPTIC CABLE AND HARDWARE</t>
  </si>
  <si>
    <t>CATEGORY 24 - BRACELESS FIBERGLASS CROSSARMS</t>
  </si>
  <si>
    <t>CATEGORY 6 - INSULATORS</t>
  </si>
  <si>
    <t>CATEGORY 7 - PEDESTALS  &amp; ENCLOSURES</t>
  </si>
  <si>
    <t>CATEGORY 9 - CROSSARMS</t>
  </si>
  <si>
    <t>CATEGORY 11 - UNDERGROUND PRODUCTS</t>
  </si>
  <si>
    <t>CATEGORY 14 - BALLASTS</t>
  </si>
  <si>
    <t>CATEGORY 16 - PHOTO CONTROL RECEPTACLES</t>
  </si>
  <si>
    <t>CATEGORY 18 - LAMPS</t>
  </si>
  <si>
    <t>CATEGORY 20 - MISCELLANEOUS</t>
  </si>
  <si>
    <t>CATEGORY 21 - BRACKETS</t>
  </si>
  <si>
    <t>CATEGORY 22 - SWITCHES</t>
  </si>
  <si>
    <t>TOTAL FOR CATEGORY 1:</t>
  </si>
  <si>
    <t>TOTAL FOR CATEGORY 3:</t>
  </si>
  <si>
    <t>TOTAL FOR CATEGORY 4:</t>
  </si>
  <si>
    <t>TOTAL FOR CATEGORY 5:</t>
  </si>
  <si>
    <t>TOTAL FOR CATEGORY 6:</t>
  </si>
  <si>
    <t>TOTAL FOR CATEGORY 7:</t>
  </si>
  <si>
    <t>TOTAL FOR CATEGORY 9:</t>
  </si>
  <si>
    <t>TOTAL FOR CATEGORY 11:</t>
  </si>
  <si>
    <t>TOTAL FOR CATEGORY 12:</t>
  </si>
  <si>
    <t>TOTAL FOR CATEGORY 14:</t>
  </si>
  <si>
    <t>TOTAL FOR CATEGORY 16:</t>
  </si>
  <si>
    <t>TOTAL FOR CATEGORY 18:</t>
  </si>
  <si>
    <t>TOTAL FOR CATEGORY 20:</t>
  </si>
  <si>
    <t>TOTAL FOR CATEGORY 21:</t>
  </si>
  <si>
    <t>TOTAL FOR CATEGORY 22:</t>
  </si>
  <si>
    <t xml:space="preserve">LEAD SECTION, TRIPLE HELIX 8"-10"-12", </t>
  </si>
  <si>
    <t>CHANCE #PO12642-AEJ OR DIXIE #D6636TU</t>
  </si>
  <si>
    <t>EA</t>
  </si>
  <si>
    <t>DEAD END, COPPER 8 SOL.</t>
  </si>
  <si>
    <t>DEAD END, COPPER 6 SOL. OR 8 STR.</t>
  </si>
  <si>
    <t xml:space="preserve">DEAD END, COPPER 4 SOL. OR 6 STR. </t>
  </si>
  <si>
    <t>DEAD END, COPPER 2-3 SOL. OR 3 &amp; 4 STR.,</t>
  </si>
  <si>
    <t xml:space="preserve">DEAD END, COPPER 1 SOL. OR 2 STR., </t>
  </si>
  <si>
    <t xml:space="preserve">DEAD END, COPPER 2/0 SOL. OR 1/0 STR., </t>
  </si>
  <si>
    <t>DEAD END, COPPER 3/0 SOL. OR 2/0 STR.,</t>
  </si>
  <si>
    <t xml:space="preserve">DEAD END, COPPER 4/0 STR. ONLY, </t>
  </si>
  <si>
    <t>FUSE LINK, 40 AMP, S&amp;C #64040 OR</t>
  </si>
  <si>
    <t xml:space="preserve">FUSE LINK, 65 AMP, S&amp;C #64065, </t>
  </si>
  <si>
    <t>FUSE LINK, 80 AMP, S&amp;C #64080 OR</t>
  </si>
  <si>
    <t>FUSE LINK, 100 AMP S&amp;C #265100 OR</t>
  </si>
  <si>
    <t>TERMINATOR, JOSLYN #JPT1SJ1,</t>
  </si>
  <si>
    <t>BUSHING, 2" O.Z., (CUT OUT 1.111 DIAMETER</t>
  </si>
  <si>
    <t>FUSE LINK, 1 AMP, S&amp;C #64001;</t>
  </si>
  <si>
    <t xml:space="preserve">FUSE LINK, 2 AMP, S&amp;C #64002; </t>
  </si>
  <si>
    <t>FUSE LINK, 3 AMP, S&amp;C #64003;</t>
  </si>
  <si>
    <t>LINK, 20" EXTENSION, JOSLYN #J-6659</t>
  </si>
  <si>
    <t>RELIABLE #27 OR FARGO #GL-115</t>
  </si>
  <si>
    <t>FARGO #R407 OR FARGO #GL-120</t>
  </si>
  <si>
    <t>BLACKBURN #WR-399, KEARNEY #505-82</t>
  </si>
  <si>
    <t>SPLICE, QUICK, 3M #5411-C1-21</t>
  </si>
  <si>
    <t>FUSE, 20 AMP, BUSSMAN #KTK20</t>
  </si>
  <si>
    <t>PR.</t>
  </si>
  <si>
    <t>EXTENDED</t>
  </si>
  <si>
    <t>CROSSARM, 8 FOOT, 4-PIN OR 6-PIN,</t>
  </si>
  <si>
    <t>CROSSARM, 10 FOOT, 6-PIN,</t>
  </si>
  <si>
    <t>BRACKET, FIBERGLASS CUTOUT, 18" WITH</t>
  </si>
  <si>
    <t>ADAPTER, TRIPLE EYE GUY (FOR TRIPLEX</t>
  </si>
  <si>
    <t>MACLEAN C1520P OR APPROVED EQUAL</t>
  </si>
  <si>
    <t>35</t>
  </si>
  <si>
    <t>MCLEAN C1530P OR APPROVED EQUAL</t>
  </si>
  <si>
    <t>COUPLING, 1" E-LOC PVC; CANTEX #EL-131;</t>
  </si>
  <si>
    <t>42</t>
  </si>
  <si>
    <t>SPADES, SECONDARY (LARGE) UTILCO PTF33-500, CMC SDS 500-6, HOMAC ABS6500 OR APPROVED EQUAL</t>
  </si>
  <si>
    <t>BRACKET, FIBERGLASS STAND-OFF, CONTINENTAL #GPB-5568M-16V, CHANCE #1SBM16V1, HUGHES CF810-16 OR APPROVED EQUAL</t>
  </si>
  <si>
    <t>ARNCO 1-402281, PNA EL-200, CARLON  EL2.375 OR APPROVED EQUAL</t>
  </si>
  <si>
    <t>ARNCO 1-402278, PNA EL-100, CARLON EL1.315, OR APPROVED EQUAL</t>
  </si>
  <si>
    <t>ARNCO 1-402283, PNA EL-300, CARLON EL3.500 OR APPROVED EQUAL</t>
  </si>
  <si>
    <t>BRACE, WOOD CROSSARM (SM), JOSLYN #J5526 BARFIELD #BAB-626, ALUMA-FORM AF626 OR APPROVED EQUAL</t>
  </si>
  <si>
    <t>CLAMP, TRANSFORMER TANK GROUND CONNECTOR, HUBBELL #GTCL-23A, PENN-UNION # GSE-C1, CMC TGC4, ERICO TGC2/0 OR APPROVED EQUAL</t>
  </si>
  <si>
    <t>SPLICE, SECONDARY COMPRESSION, 4/0 ACSR, HPS PTR40, HOMAC X1U4040, OR EQUAL</t>
  </si>
  <si>
    <t>SPLICE, SECONDARY COMPRESSION, 336 ACSR, HPS PTR336, HOMAC X1U336, OR EQUAL</t>
  </si>
  <si>
    <t>LUBRICANT, WIRE PULLING, IN FIVE GALLON BUCKET; YELLOW 77 PLUS #31-395, POLYWATER J-640, RAINBOW 8263, PNA PROPULL, OR APPROVED EQUAL</t>
  </si>
  <si>
    <t xml:space="preserve">BRACE, WOOD CROSSARM (LG), COOPER #DT-60, JOSLYN #J4760R, ALUMA-FORM RA6018, BARFIELD #BAR-6018, HUGHES 2045-CC30-9-11 OR APPROVED EQUAL </t>
  </si>
  <si>
    <t>INSULATOR, FIBERGLASS, GUY STRAIN 36", CONTINENTAL #GCC15-36R2, JOSLYN #150-36R, HPS GS16036CC2, OR APPROVED EQUAL</t>
  </si>
  <si>
    <t>COUPLING, 2" E-LOC PVC; CANTEX #PTFEEL-200;</t>
  </si>
  <si>
    <t>COUPLING, 3" E-LOC PVC; CANTEX #EL-350 ;</t>
  </si>
  <si>
    <t>PHOTO CELL, LAMPAS #6120AS1, FISHER-PIERCE</t>
  </si>
  <si>
    <t>#7760; PRECISION 8660; RIPLEY #6246BCBK;</t>
  </si>
  <si>
    <t>SUN-TECH ST7760-SSS; SUN-TECH SX12010-STMBK;</t>
  </si>
  <si>
    <t>INTERMATIC #K4021C; FISHER PIERCE #FP-FA-105;</t>
  </si>
  <si>
    <t>PRECISION #A105; OR APPROVED EQUAL</t>
  </si>
  <si>
    <t>BOLT, 1/2 X 10 MACHINE, JOSLYN #J8710,</t>
  </si>
  <si>
    <t xml:space="preserve">FIBER OPTIC SPLICE CLOSURE, END-TO-END SPLICES, PLP COYOTE DOME 8006877 OR APPROVED EQUAL </t>
  </si>
  <si>
    <t xml:space="preserve">FIBER OPTIC SPLICE CLOSURE, TAP SPLICES, PLP COYOTE DOME EXPRESS 8006946 OR APPROVED EQUAL </t>
  </si>
  <si>
    <t>NOTES:</t>
  </si>
  <si>
    <t>SPLICE TRAY, 36 FIBER MAX, PLP 80805514 OR APPROVED EQUAL</t>
  </si>
  <si>
    <t>SPLICE TRAY, 36 FIBER MAX, LOW PROFILE, PLP 8001127 OR APPROVED EQUAL</t>
  </si>
  <si>
    <t>GROMMET, PLP 8003692 OR APPROVED EQUAL</t>
  </si>
  <si>
    <t>BOLT, 5/8 X 6 MACHINE, JOSLYN #J8806,</t>
  </si>
  <si>
    <t>BOLT, 5/8 X 8 MACHINE, JOSLYN #J8808,</t>
  </si>
  <si>
    <t>BOLT, 5/8 X 10 MACHINE, JOSLYN #J8810,</t>
  </si>
  <si>
    <t>BOLT, 5/8 X 12 MACHINE, JOSLYN #J8812,</t>
  </si>
  <si>
    <t>BOLT, 5/8 X 14 MACHINE, JOSLYN #J8814,</t>
  </si>
  <si>
    <t>BOLT, 5/8 X 16 MACHINE, JOSLYN #J8816,</t>
  </si>
  <si>
    <t>BOLT, 5/8 X 18 MACHINE, JOSLYN #J8818,</t>
  </si>
  <si>
    <t>BOLT, 5/8 X 20 MACHINE, JOSLYN #J8820,</t>
  </si>
  <si>
    <t>BOLT, 5/8 X 10 SINGLE UPSET, JOSLYN #J2344-1/2,</t>
  </si>
  <si>
    <t xml:space="preserve">COOPER #DC2E5, CHANCE # 7742 </t>
  </si>
  <si>
    <t>BOLT, 5/8 X 12 SINGLE UPSET, JOSLYN #J2346-1/2,</t>
  </si>
  <si>
    <t>BOLT, 3/8 X 4-12 CARRIAGE, JOSLYN  #J8634-1/2,</t>
  </si>
  <si>
    <t>BOLT, 5/8 X 18 D.A., JOSLYN #J8868,</t>
  </si>
  <si>
    <t>BOLT, 5/8 X 20 D.A., JOSLYN #J8870,</t>
  </si>
  <si>
    <t>BOLT, 5/8 X 22 D.A., JOSLYN #J8872,</t>
  </si>
  <si>
    <t>BOLT, 5/8 X 24 D.A., JOSLYN #J8874,</t>
  </si>
  <si>
    <t>BOLT, 5/8 X 26 D.A., JOSLYN #J8876,</t>
  </si>
  <si>
    <t>BOLT, 5/8 X 28 D.A., JOSLYN #J8877,</t>
  </si>
  <si>
    <t>BOLT, 5/8 X 30 D.A., JOSLYN #J8878,</t>
  </si>
  <si>
    <t>BOLT, 5/8 X 32 D.A., JOSLYN #J8879, CHANCE #8879,</t>
  </si>
  <si>
    <t xml:space="preserve">COOPER #T206-0419, HUBBELL #DF2D36, </t>
  </si>
  <si>
    <t>SPLICE, 3/8" GUY WIRE, RELIABLE #5002,</t>
  </si>
  <si>
    <t>CHANCE # GLS5002, OR APPROVED EQUAL</t>
  </si>
  <si>
    <t>SPLICE, #2 SOL., COPPER AUTO, RELIABLE # 21,</t>
  </si>
  <si>
    <r>
      <t xml:space="preserve">CLAMP, WEDGE SMALL, RELIABLE #7195FL, BLACKBURN W62-1T-FC, OR APPROVED EQUAL.  </t>
    </r>
    <r>
      <rPr>
        <b/>
        <sz val="12"/>
        <rFont val="Arial"/>
        <family val="2"/>
      </rPr>
      <t/>
    </r>
  </si>
  <si>
    <t xml:space="preserve">CLAMP, WEDGE LARGE, RELIABLE #7197FL, BLACKBURN W40-1-FC OR APPROVED EQUAL. </t>
  </si>
  <si>
    <t>AIRSEAL, 4" X 1/8" X 10", KEARNEY #18415-3 OR 3M 2210 ONLY.</t>
  </si>
  <si>
    <t>HUBBELL GL-114, OR APPROVED EQUAL</t>
  </si>
  <si>
    <t>SPLICE, 477 MCM, ALUMINUM, BLACKBURN #AL55477</t>
  </si>
  <si>
    <t>HUBBELL #GL-412, OR APPROVED EQUAL</t>
  </si>
  <si>
    <t>CONNECTOR, COPPER, SPLIT BOLT, 2/0 STR. - 2 SOL.,</t>
  </si>
  <si>
    <t>CONNECTOR, COPPER, SPLIT BOLT, 1/0 STR. - 4 SOL.,</t>
  </si>
  <si>
    <t>CONNECTOR, COPPER TWO-BOLT, 350 KCMIL - 4/0</t>
  </si>
  <si>
    <t xml:space="preserve">STR., BLACKBURN #2B-350, BURNDY #KVS-31, </t>
  </si>
  <si>
    <t>CONNECTOR, COPPER TWO-BOLT, 500 KCMIL - 350</t>
  </si>
  <si>
    <t>KCMIL, BLACKBURN #2B-500, BURNDY #KVS-34,</t>
  </si>
  <si>
    <t>ANDERSON #K5, HOMAC #TBC 500,</t>
  </si>
  <si>
    <t>CONNECTOR, COPPER, TWO-BOLT, 800 KCMIL - 600</t>
  </si>
  <si>
    <t>KCMIL, BLACKBURN #2B-800, BURNDY #KVS-40,</t>
  </si>
  <si>
    <t>ANDERSON #K-6, HOMAC #TBC 800,</t>
  </si>
  <si>
    <t>BLACKBURN #WR-839, HOMAC NB50040</t>
  </si>
  <si>
    <t>BLACKBURN #WR-799, HOMAC NB60020</t>
  </si>
  <si>
    <t>KEARNEY #484-81, HOMAC NB500,</t>
  </si>
  <si>
    <t>BLACKBURN #WR-419, KEARNEY #507-82,</t>
  </si>
  <si>
    <t>HOMAC DB4040 OR APPROVED EQUAL</t>
  </si>
  <si>
    <t>HOMAC DB4020, OR APPROVED EQUAL</t>
  </si>
  <si>
    <t>PENN UNION #KDR04, HOMAC DB2020,</t>
  </si>
  <si>
    <t>PENN UNION #KD-R04; HOMAC DB4040,</t>
  </si>
  <si>
    <t>HOMAC DB2020, PENN-UNION KD-R02</t>
  </si>
  <si>
    <t>PENN UNION #K0R06, HOMAC OB44,</t>
  </si>
  <si>
    <t>PENN UNION #K0R08, HOMAC OB101,</t>
  </si>
  <si>
    <t>HOMAC NB500, OR APPROVED EQUAL</t>
  </si>
  <si>
    <t>BLACKBURN #WR-885; BURNDY YHN 525,</t>
  </si>
  <si>
    <t>WIREHOLDER (HOUSE KNOB), JOSLYN #J089,</t>
  </si>
  <si>
    <t>PORCELAIN PRODUCTS #366-S, LAPP # 6183R-70,</t>
  </si>
  <si>
    <t>JOSLYN #J151, COOPER #DE4S4, LAPP 8442-70,</t>
  </si>
  <si>
    <t>PORCELAIN PRODUCTS #5101, VICTOR #2612,</t>
  </si>
  <si>
    <t xml:space="preserve">LINK, 14" EXTENSION, JOSLYN #J-6658, </t>
  </si>
  <si>
    <t>NUT, OVAL EYE, JOSLYN #J-1092, COOPER #DG2E3,</t>
  </si>
  <si>
    <t>PIN, POLE TOP, JOSLYN #J-740, COOPER #DP19P6,</t>
  </si>
  <si>
    <t>PIN, ADAPTER, JOSLYN #J-2840, COOPER DP1A1,</t>
  </si>
  <si>
    <t>CHANCE # 4258, OR APPROVED EQUAL</t>
  </si>
  <si>
    <t>HUBBELL # 508754 OR APPROVED EQUAL</t>
  </si>
  <si>
    <t>WASHER, ROUND, JOSLYN #J-1086, COOPER #DF1W2,</t>
  </si>
  <si>
    <t>DEAD END, #2 ACSR 2 AND 1 STR., RELIABLE # 7654LD,</t>
  </si>
  <si>
    <t>HUBBELL GD-4442A OR APPROVED EQUAL</t>
  </si>
  <si>
    <t>FIXTURE, 400 WATT HPS, FLOOD, HEAD AND LAMP ONLY, COOPER #CFB40SWW65U0590, GE PF1S40S0A56X6GR248, AEL ACP40SCAMT1760443 OR APPROVED EQUAL</t>
  </si>
  <si>
    <t>CLUSTER MOUNT, LARGE, JOSLYN #J-6866, CHANCE # C212-0146, DIXIE DW-167LE, OR APPROVED EQUAL</t>
  </si>
  <si>
    <t>TERMINAL PAD, 2 HOLE, 477 MCM, HOMAC AL500N, BURNDY YCA35R-2N, BLACKBURN ALS24, OR APPROVED EQUAL</t>
  </si>
  <si>
    <t>SWITCH, DISCONNECT 600 AMP, S&amp;C #4943R9-D2, CHANCE #M3D66B, KEARNEY #127701R, COOPER #FWID84 OR APPROVED EQUAL</t>
  </si>
  <si>
    <t>SHACKLE, ANCHOR, JOSLYN #J-2742, ANDERSON #AS-25, LINE HARDWARE AS-1, CHANCE 5801, OR APPROVED EQUAL</t>
  </si>
  <si>
    <t>CLAMP, SUSPENSION #2 ACSR, MACLEAN LS-0-C, HUBBELL HAS-62-C, OR APPROVED EQUAL</t>
  </si>
  <si>
    <t>DEAD END, ALUMINUM, SMALL, ANDERSON #ASOD3981N, ANDERSON ADSO46N, MACLEAN ASO-398-1-N, OR APPROVED EQUAL</t>
  </si>
  <si>
    <t>SNAP COVER, LARGE, HOMAC CN600B, BURNDY CCNL, OR APPROVED EQUAL</t>
  </si>
  <si>
    <t>BRACKET, RIGID CLEVIS, JOSLYN J093, HUBBELL 468, OR APPROVED EQUAL</t>
  </si>
  <si>
    <t>STEEL #CW348-18-TH, BARFIELD BGSSEE184830TP,</t>
  </si>
  <si>
    <t>PEDESTAL, SECONDARY, NORDIC #PRMC-190C,</t>
  </si>
  <si>
    <t>AMERICAN METALS #P125A060U, A.E. #93-7201,</t>
  </si>
  <si>
    <t>SALCO # WPUB-125-6-A, UTILITY METALS # P125A060,</t>
  </si>
  <si>
    <t>UTILITY METALS # P125A060U OR APPROVED EQUAL</t>
  </si>
  <si>
    <t xml:space="preserve">A.E. #91-3001, SALCO #WP-125-2.5-A, </t>
  </si>
  <si>
    <t>UTILITY METALS # M125A026 OR APPROVED EQUAL</t>
  </si>
  <si>
    <t>ADAPTER, TRIPLE EYE GUY (FOR TRIPLEX HELIX LEAD SECTION) CHANCE # C102-0025, OR APPROVED EQUAL</t>
  </si>
  <si>
    <t>BOLT, MACHINE 3/4" X 12"; JOSLYN  #J8912 OR APPROVED EQUAL</t>
  </si>
  <si>
    <t>BOLT, MACHINE 3/4" X 14"; JOSLYN # JE914 OR APPROVED EQUAL</t>
  </si>
  <si>
    <t>2857402376</t>
  </si>
  <si>
    <t>BOLT, DOUBLE ARM 3/4" X 18"; JOSLYN # J8888 OR APPROVED EQUAL</t>
  </si>
  <si>
    <t>BOLT, MACHINE 3/4" X 20"; JOSLYN # J8920 OR APPROVED EQUAL</t>
  </si>
  <si>
    <t>DEAD END, 3/8" GUY RELIABLE # 5152 OR APPROVED EQUAL</t>
  </si>
  <si>
    <t xml:space="preserve">GALVANIZED STEEL; HUBBELL #682312 OR  </t>
  </si>
  <si>
    <t>BOLT,  MACHINE 3/4" X 16"; JOSLYN # J8916 OR APPROVED EQUAL</t>
  </si>
  <si>
    <t xml:space="preserve">WASHER, CURVED SQUARE, 3/4" X 3" X 1/4" </t>
  </si>
  <si>
    <t xml:space="preserve">GALVANIZED STEEL; HUBBELL # 682212 OR  </t>
  </si>
  <si>
    <t xml:space="preserve">SPLICE, #4 STR. ALUMINUM AUTO, RELIABLE # 7651, </t>
  </si>
  <si>
    <t xml:space="preserve">FARGO # GL-402A, BLACKBURN #ATS - 4  </t>
  </si>
  <si>
    <t>ABLE #7652, FARGO #GL-404A, BLACKBURN</t>
  </si>
  <si>
    <t>COUPLING, 4" E-LOC PVC; E-LOC # EL-400 OR</t>
  </si>
  <si>
    <t xml:space="preserve">ELBOW, 1" SCH 40 PVC, 90 DEGREE, 36 RADIUS, </t>
  </si>
  <si>
    <t>CANTEX #5233855 OR APPROVED EQUAL</t>
  </si>
  <si>
    <t xml:space="preserve">ELBOW, 4" SCH 40 PVC, 90 DEGREE, 36 RADIUS; </t>
  </si>
  <si>
    <t>CANTEX # 5233842 OR APPROVED EQUAL</t>
  </si>
  <si>
    <r>
      <t xml:space="preserve">CONDUIT, 4" RIGID GALVANIZED, </t>
    </r>
    <r>
      <rPr>
        <b/>
        <sz val="12"/>
        <rFont val="Arial"/>
        <family val="2"/>
      </rPr>
      <t xml:space="preserve">10 FOOT JOINT, </t>
    </r>
  </si>
  <si>
    <t>THREADED WITH ONE COUPLER</t>
  </si>
  <si>
    <t>FIXTURE, 250 WATT HPS, 480 VOLT, "HORIZONTAL</t>
  </si>
  <si>
    <t>FIXTURE, 400 WATT HPS, FLOOD, HEAD AND LAMP</t>
  </si>
  <si>
    <t>BRACKET, FIBERGLASS STAND-OFF, CONTINENTAL</t>
  </si>
  <si>
    <t>FLOOD FIXTURE, COOPER #WPF215S,</t>
  </si>
  <si>
    <t>SALCO #WPF-2-1.5-S OR APPROVED EQUAL</t>
  </si>
  <si>
    <t>HOMAC SLK-6, OR APPROVED EQUAL</t>
  </si>
  <si>
    <t>ELASTIMOLD #164FT, SURE MAKE  #9U07AKF200,</t>
  </si>
  <si>
    <t>COOPER LPF215H OR APPROVED EQUAL</t>
  </si>
  <si>
    <t>SPADES, SECONDARY CMC/ESP, UTILITY PRODUCTS</t>
  </si>
  <si>
    <t>#NSM-350-41, HOMAC ABS4350C, UTILICO #PTF-350</t>
  </si>
  <si>
    <t>CONNECTOR, PEDESTAL, PLP #PED4-350,</t>
  </si>
  <si>
    <t>CMC #NA350-4, HOMAC # ABC4350,</t>
  </si>
  <si>
    <t>SPLICE, UNDERGROUND, UTILICO #USPA-350-SS,</t>
  </si>
  <si>
    <t>CMC ULS2-350I, OR APPROVED EQUAL</t>
  </si>
  <si>
    <t>ARRESTER, 10 KV, RISER POLE SURGE LIGHTNING,</t>
  </si>
  <si>
    <t>BOLT, 5/8 X 36 D.A., JOSLYN #J8881,</t>
  </si>
  <si>
    <t>#279C790A11 ONLY</t>
  </si>
  <si>
    <t>FUSE LINK, 10 AMP, S&amp;C #64010 OR KEARNEY</t>
  </si>
  <si>
    <t>FUSE LINK, 25 AMP, S&amp;C #64025 OR KEARNEY</t>
  </si>
  <si>
    <t>FUSE LINK, 30 AMP, S&amp;C #64030 OR KEARNEY</t>
  </si>
  <si>
    <t>Est.</t>
  </si>
  <si>
    <t>BRAND:</t>
  </si>
  <si>
    <t>STOCK#:</t>
  </si>
  <si>
    <t>FT.</t>
  </si>
  <si>
    <t>BRACE, WOOD CROSSARM (LG), COOPER #DT-60,</t>
  </si>
  <si>
    <t>BRACE, WOOD CROSSARM (SM), JOSLYN #J5526</t>
  </si>
  <si>
    <t>TOTAL FOR CATEGORY 2:</t>
  </si>
  <si>
    <t>TOTAL FOR CATEGORY 19A:</t>
  </si>
  <si>
    <t>CATEGORY 19A - OPEN CUTOUTS</t>
  </si>
  <si>
    <t>CUT-OUT, 100 AMP, S&amp;C 89021-R9BD OR CHANCE</t>
  </si>
  <si>
    <t>CATEGORY 19B - LOAD BREAK CUTOUTS</t>
  </si>
  <si>
    <t>TOTAL FOR CATEGORY 19B:</t>
  </si>
  <si>
    <t>30 Days</t>
  </si>
  <si>
    <t>40 Days</t>
  </si>
  <si>
    <t>Category 4 - Splices/Sleeves</t>
  </si>
  <si>
    <t>20 Days</t>
  </si>
  <si>
    <t xml:space="preserve">INSULATOR, POLYMER PIN-TYPE </t>
  </si>
  <si>
    <t>N/A</t>
  </si>
  <si>
    <t>(QUOTE COMPLETE ASSEMBLY INCLUDING GROUND</t>
  </si>
  <si>
    <t>SLEEVE)</t>
  </si>
  <si>
    <t>VERTICAL LUMINAIRE, BLACK, COLONIAL</t>
  </si>
  <si>
    <t>AMERICAN ELECTRIC AVP10SRH120R5AYTL,</t>
  </si>
  <si>
    <t>56 Days</t>
  </si>
  <si>
    <t>COOPER UTR10SH2554HSU OR APPROVED EQUAL</t>
  </si>
  <si>
    <t>TOTAL FOR CATEGORY 8A:</t>
  </si>
  <si>
    <t>10 Days</t>
  </si>
  <si>
    <t>CATEGORY 8A - STANDARD LUMINAIRES</t>
  </si>
  <si>
    <t>CATEGORY 8B - DECORATIVE LUMINARIRES</t>
  </si>
  <si>
    <t>TOTAL FOR CATEGORY 8B:</t>
  </si>
  <si>
    <t>POLE, LIGHT, DIRECT BURIAL, FIBERGLASS</t>
  </si>
  <si>
    <t>TOTAL FOR CATEGORY 10A:</t>
  </si>
  <si>
    <t>CATEGORY 10A - REPLACEMENT POLES &amp; ACCESSORIES</t>
  </si>
  <si>
    <t>TOTAL FOR CATEGORY 10B:</t>
  </si>
  <si>
    <t>KIT, QUICK TERMINATOR, 15 KV, 3M #5641-1/0,</t>
  </si>
  <si>
    <t>15 Days</t>
  </si>
  <si>
    <t>96 Days</t>
  </si>
  <si>
    <t>CATEGORY 10B - NEW CONSTRUCTION POLES &amp; ACCESSORIES</t>
  </si>
  <si>
    <t>THREADED WITH ONE (1) COUPLER</t>
  </si>
  <si>
    <t>SHAKESPEARE BJ20-14.5FS16,</t>
  </si>
  <si>
    <t>WHATLEY XF45-D8M-14.5-DE-BLK-30-30 OR EQUAL</t>
  </si>
  <si>
    <t>STREET LIGHT POLE, TENON TOP, 14.5'</t>
  </si>
  <si>
    <t>7 Days</t>
  </si>
  <si>
    <t>LAMP, 400 WATT MV, SYLVANIA H33GL-400/DX,</t>
  </si>
  <si>
    <t>GE 23996, PHILLIPS 248427, OR APPROVED EQUAL</t>
  </si>
  <si>
    <t>LAMP, 1000 WATT HPS, PHILLIPS C10000S52,</t>
  </si>
  <si>
    <t>BASE CLEAR FINISH, SYLVANIA M1500/BU-HOR,</t>
  </si>
  <si>
    <t>GE 37405, PHILLIPS 131623 OR APPROVED EQUAL</t>
  </si>
  <si>
    <t>LAMP, 100 WATT ECO, SYLVANIA #67559-1,</t>
  </si>
  <si>
    <t>EYE LU100/PLUS/ECO, GE 14673, PHILLIPS 14740-5,</t>
  </si>
  <si>
    <t>EYE #LU250I/EN OR APPROVED EQUAL</t>
  </si>
  <si>
    <t>LAMP, 1000 WATT HPS, PHILLIPS C10000S52, SYLVANIA LU-1000, EYE LU1000B/EN, GE 44058, OR APPROVED EQUAL</t>
  </si>
  <si>
    <t>LAMP, 250 WATT ECO, SYLVANIA #67572-2</t>
  </si>
  <si>
    <t xml:space="preserve"> OR APPROVED EQUAL</t>
  </si>
  <si>
    <t>LAMP, 400 WATT ECO, SYLVANIA #67312-2,</t>
  </si>
  <si>
    <t xml:space="preserve">LU400/PLUS/ECO, GE 14675, PHILLIPS 14743-9, </t>
  </si>
  <si>
    <t>EYE LU250/PLUS/ECO, GE 14674, PHILLIPS  14742-1,</t>
  </si>
  <si>
    <t>EYE #H-175, GE 24062, OR APPROVED EQUAL</t>
  </si>
  <si>
    <t>LAMP, 150 WATT HPS, GE 45762, PHILLIPS</t>
  </si>
  <si>
    <t>14 Days</t>
  </si>
  <si>
    <t>25 Days</t>
  </si>
  <si>
    <t>SWITCH, GANG OPERATED, OMNI-RUPTER 900A,</t>
  </si>
  <si>
    <t>S&amp;C #147442R1A2/ED711R2-S1  ONLY</t>
  </si>
  <si>
    <t>45 Days</t>
  </si>
  <si>
    <t>PAD, TRANSFROMER, GRAY, PRE-CAST CONCRETE</t>
  </si>
  <si>
    <t>(BLACKBURN C7 WILL NOT BE APPROVED AS EQUAL)</t>
  </si>
  <si>
    <t>MARKING PAINT, FLOURESCENT RED</t>
  </si>
  <si>
    <t>KRYLON 03610 OR APPROVED EQUAL</t>
  </si>
  <si>
    <t>FUSE LINK, 12 AMP, S&amp;C #64012;</t>
  </si>
  <si>
    <t>FUSE LINK, 8 AMP, S&amp;C #64008;</t>
  </si>
  <si>
    <t>INSULATOR, FIBERGLASS, GUY STRAIN 54",</t>
  </si>
  <si>
    <t>CONTINENTAL #GCC15-54R2, JOSLYN #150-54R,</t>
  </si>
  <si>
    <t>CABLE CLEANER, DEGREASER</t>
  </si>
  <si>
    <r>
      <t xml:space="preserve">CONDUIT, 3/4" SCH 40 PVC, </t>
    </r>
    <r>
      <rPr>
        <b/>
        <sz val="12"/>
        <rFont val="Arial"/>
        <family val="2"/>
      </rPr>
      <t>10 FOOT JOINT</t>
    </r>
    <r>
      <rPr>
        <sz val="12"/>
        <rFont val="Arial"/>
        <family val="2"/>
      </rPr>
      <t>,</t>
    </r>
  </si>
  <si>
    <r>
      <t xml:space="preserve">CONDUIT, 3" SCH 40 PVC, </t>
    </r>
    <r>
      <rPr>
        <b/>
        <sz val="12"/>
        <rFont val="Arial"/>
        <family val="2"/>
      </rPr>
      <t>10 FOOT JOINT</t>
    </r>
    <r>
      <rPr>
        <sz val="12"/>
        <rFont val="Arial"/>
        <family val="2"/>
      </rPr>
      <t>,</t>
    </r>
  </si>
  <si>
    <t>POLECRETE STABILIZER, 1 GAL. KIT</t>
  </si>
  <si>
    <t>POLECRETE STABILIZER, 3 GAL. KIT</t>
  </si>
  <si>
    <t xml:space="preserve">SPADES, SECONDARY (LARGE) </t>
  </si>
  <si>
    <t>FUSE LINK, 200 AMP, S&amp;C #67252T OR</t>
  </si>
  <si>
    <t>BOLT, 5/8 X 10 MACHINE, JOSLYN #J8810, COOPER #DF3B10, CHANCE # 8810, ALLIED BOLT #8222, OR APPROVED EQUAL</t>
  </si>
  <si>
    <t>BOLT, 5/8 X 12 MACHINE, JOSLYN #J8812, COOPER #DF3B12, CHANCE # 8812, ALLIED BOLT #8224, OR APPROVED EQUAL</t>
  </si>
  <si>
    <t>BOLT, 5/8 X 14 MACHINE, JOSLYN #J8814, COOPER #DF3B14, CHANCE # 8814, ALLIED BOLT #8226, OR APPROVED EQUAL</t>
  </si>
  <si>
    <t>BOLT, 5/8 X 16 MACHINE, JOSLYN #J8816, COOPER #DF3B16, CHANCE #8816, ALLIED BOLT #8228, OR APPROVED EQUAL</t>
  </si>
  <si>
    <t>BOLT, 5/8 X 18 MACHINE, JOSLYN #J8818, COOPER #DF3B18, CHANCE # 8818, ALLIED BOLT #8230, OR APPROVED EQUAL</t>
  </si>
  <si>
    <t>BOLT, 5/8 X 20 MACHINE, JOSLYN #J8820, COOPER #DF3B20, CHANCE # 8820, ALLIED BOLT #8232, OR APPROVED EQUAL</t>
  </si>
  <si>
    <t>BOLT, 5/8 X 18 D.A., JOSLYN #J8868, COOPER #DF2D18, CHANCE #8868, ALLIED BOLT #5958, OR APPROVED EQUAL</t>
  </si>
  <si>
    <t>BOLT, 5/8 X 20 D.A., JOSLYN #J8870, COOPER #DF2D20, CHANCE # 8870, ALLIED BOLT #5960, OR APPROVED EQUAL</t>
  </si>
  <si>
    <t>BOLT, 5/8 X 22 D.A., JOSLYN #J8872, COOPER #DF2D22, CHANCE #8872, ALLIED BOLT #5962, OR APPROVED EQUAL</t>
  </si>
  <si>
    <t>BOLT, 5/8 X 24 D.A., JOSLYN #J8874, COOPER #DF2D24, CHANCE # 8874, ALLIED BOLT #5964, OR APPROVED EQUAL</t>
  </si>
  <si>
    <t>BOLT, 5/8 X 26 D.A., JOSLYN #J8876, COOPER #DF2D26, CHANCE # 8876, ALLIED BOLT #5966, OR APPROVED EQUAL</t>
  </si>
  <si>
    <t>BOLT, 5/8 X 28 D.A., JOSLYN #J8877, COOPER #DF2D28, CHANCE # 8877, ALLIED BOLT #5968, OR APPROVED EQUAL</t>
  </si>
  <si>
    <t>BOLT, 5/8 X 30 D.A., JOSLYN #J8878, COOPER #DF2D30, CHANCE # 8878, ALLIED BOLT #5970, OR APPROVED EQUAL</t>
  </si>
  <si>
    <t>BOLT, 5/8 X 10 OVAL EYE, JOSLYN #J9410, COOPER #DF3E10, CHANCE # 29960, ALLIED BOLT #4103, OR APPROVED EQUAL</t>
  </si>
  <si>
    <t>BOLT, 5/8 X 12 OVAL EYE, JOSLYN #J9412, COOPER #DF2E12, CHANCE # 29962, ALLIED BOLT #4104, OR APPROVED EQUAL</t>
  </si>
  <si>
    <t>BOLT, 5/8 X 14 OVAL EYE, JOSLYN #J9414, CHANCE #29964, ALLIED BOLT #4105, OR APPROVED EQUAL</t>
  </si>
  <si>
    <t>HELIGRIP, HELICAL BRAND, GALVANIZED STEEL, #HG21038, PREFORMED #GDE-1107, DULMISON #SGG 0915 OR APPROVED EQUAL</t>
  </si>
  <si>
    <t>GUY ATTACHMENT, CHANCE #GEP5, MACLEAN MGA-5, ALLIED BOLT #22002, OR APPROVED EQUAL</t>
  </si>
  <si>
    <t>PLATE, POLE, MACLEAN J1501, HPS 0501, ALLIED BOLT #1436, OR APPROVED EQUAL</t>
  </si>
  <si>
    <t>CLAMP, END FITTING, MACLEAN J1502, HPS 0502, ALLIED BOLT #1437, OR APPROVED EQUAL</t>
  </si>
  <si>
    <t>PLATE, POLE EYE, MACLEAN EPR-66S-7, CHANCE GEP6, ALLIED BOLT #22007, OR APPROVED EQUAL</t>
  </si>
  <si>
    <t>STAPLE, GALVANIZED FENCE, 50 POUNDS PER BOX, 1-1/2" ZINC COATED, 9 GAUGE REDMORE PRODUCTS CP1538K(S), BEKAERT OR APPROVED EQUAL</t>
  </si>
  <si>
    <t>ALLIED 5972, OR APPROVED EQUAL</t>
  </si>
  <si>
    <t>ALLIED 5976, OR APPROVED EQUAL</t>
  </si>
  <si>
    <t>#AHLS-397021-E OR HLSA4002-ESP,</t>
  </si>
  <si>
    <t>#C1520GP; HUBBELL BC-2/0FTP; CMC HLB-2/0T,</t>
  </si>
  <si>
    <t>#C1530GP; HUBBELL BC-4FTP; CMC HLB-400T</t>
  </si>
  <si>
    <t>#C710-112PB, COOPER L4B1P1A</t>
  </si>
  <si>
    <t xml:space="preserve">ANDERSON #K-41, HOMAC #TBC 350, </t>
  </si>
  <si>
    <t>UNION #LSN-075, ANDERSON #TL-75, HUBBELL TLS-89</t>
  </si>
  <si>
    <t xml:space="preserve">JOSLYN #JLB2B10C, ELASTIMOLD #1601A4, </t>
  </si>
  <si>
    <t>COOPER LBI-215 OR APPROVED EQUAL</t>
  </si>
  <si>
    <t>#J2PB, ELASTIMOLD #160SOP, RTE #2625063B01M</t>
  </si>
  <si>
    <t>COOPER ISB-215 OR APPROVED EQUAL</t>
  </si>
  <si>
    <t>ELBOW, LOADBREAK, ELASTIMOLD (HUBBELL)</t>
  </si>
  <si>
    <t>SHAKESPEARE #BS30-26, OR WHATLEY</t>
  </si>
  <si>
    <t>RT-45-25-DE-GRY-TXT-DTC</t>
  </si>
  <si>
    <t>ELASTIMOLD TSB4359J58 OR APPROVED EQUAL</t>
  </si>
  <si>
    <t>ELASTIMOLD PSB4359 OR APPROVED EQUAL</t>
  </si>
  <si>
    <t>HUGHES CF692-54R2, HUBBELL GS160554CC2,</t>
  </si>
  <si>
    <t xml:space="preserve">#ADE-86N, OR ANDERSON #ADS88N </t>
  </si>
  <si>
    <t xml:space="preserve">COOPER #LE215B04, ELASTIMOLD </t>
  </si>
  <si>
    <t>#165LR-C5240, COOPER #LE215C06</t>
  </si>
  <si>
    <t>CATEGORY 15A - COUPLINGS &amp; ELBOWS</t>
  </si>
  <si>
    <t>TOTAL FOR CATEGORY 15A:</t>
  </si>
  <si>
    <t>CATEGORY 15B - PVC &amp; RGS CONDUIT</t>
  </si>
  <si>
    <t>TOTAL FOR CATEGORY 15B:</t>
  </si>
  <si>
    <t>TOTAL FOR CATEGORY 15C:</t>
  </si>
  <si>
    <t>CABLE, ADSS MEDIUM-SPAN, 24 FIBER, CORNING SOLO 024EN4-T4M01A20, PRYSMIAN 0024HCT1LAAESJZ-0446-0948, OFS AT-3BE17D6-024-CMEA, OR APPROVED EQUAL</t>
  </si>
  <si>
    <t>CABLE, ADSS MEDIUM-SPAN, 48 FIBER, CORNING SOLO 048EN4-T4M01A20, PRYSMIAN 0048HCS1LAAESJZ-0446-0948, OFS AT-3BE17DT-048-CMEA, OR APPROVED EQUAL</t>
  </si>
  <si>
    <t>CABLE, ADSS MEDIUM-SPAN, 96 FIBER, CORNING SOLO 096EN4-T4M01A20, PRYSMIAN 0096HCS1LAAESJZ-0530-1106, OFS AT-3BE27DT-096-CNFB, OR APPROVED EQUAL</t>
  </si>
  <si>
    <t>CABLE, ADSS MEDIUM-SPAN, 144 FIBER, CORNING SOLO 144EN4-T4M01A20, PRYSMIAN 0144HCS1LAAESJZ-0676-1478, OFS AT-3BE27DT-144-CLGE, OR APPROVED EQUAL</t>
  </si>
  <si>
    <t>2" RED HDPE SCH 40, #P200SCH40;</t>
  </si>
  <si>
    <t>3" RED HDPE SCH 40, #P300SCH40</t>
  </si>
  <si>
    <t xml:space="preserve">1" RED HDPE SCH 40, </t>
  </si>
  <si>
    <t>4" RED HDPE SCH 40, #P400SCH40</t>
  </si>
  <si>
    <t>GUY ATTACHMENT; CHANCE #GEP5</t>
  </si>
  <si>
    <t>TERMINAL PAD, 477 AAC</t>
  </si>
  <si>
    <t>JUNCTION, 3 POINT, 15KV</t>
  </si>
  <si>
    <t>ARRESTER, STATION CLASS, OHIO BRASS 311008-3011 OR EQUAL</t>
  </si>
  <si>
    <t>CLAMP, ANCHOR ROD BONDING, HPS C2030148 OR EQUAL</t>
  </si>
  <si>
    <t>CLAMP, END FITTING, MACLEAN J1502 OR EQUAL</t>
  </si>
  <si>
    <t>PLATE, POLE, MACLEAN J1501 OR EQUAL</t>
  </si>
  <si>
    <t>LAMP, 150 WATT HPS, GE 45762, PHILLIPS #C150S55/ALTO, SYLVANIA #LU150/55/ECO OR APPROVED EQUAL</t>
  </si>
  <si>
    <t>CLAMP, HOT LINE STIRRUP, SMALL, AHLS-022016-E OR EQUAL</t>
  </si>
  <si>
    <t>INSULATOR, PIN TYPE, 23KV, VICTOR 11R OR EQUAL</t>
  </si>
  <si>
    <t>SNAP COVER, SMALL, HOMAC CO20B OR EQUAL</t>
  </si>
  <si>
    <t>SNAP COVER, LARGE, HOMAC CN600B OR EQUAL</t>
  </si>
  <si>
    <t>SUPPORT, ALUMINUM ADSS, 2-72 FIBERS, PLP 4450100 OR EQUAL</t>
  </si>
  <si>
    <t>SUPPORT, ALUMINUM ADSS, 73-96 FIBERS, PLP 450101 OR EQUAL</t>
  </si>
  <si>
    <t>SUPPORT, ALUMINUM ADSS, 97-144 FIBERS, PLP 4450104 OR EQUAL</t>
  </si>
  <si>
    <t>DEAD-END, LIMITED TENSION, ADSS, 2-72 FIBERS, PLP 2872004C1E1 OR EQUAL</t>
  </si>
  <si>
    <t>DEAD-END, LIMITED TENSION, ADSS, 73-96 FIBERS, PLP 2872006C1E1 OR EQUAL</t>
  </si>
  <si>
    <t>DEAD-END, LIMITED TENSION, ADSS, 97-144 FIBERS, PLP 2872010C1E1 OR EQUAL</t>
  </si>
  <si>
    <t>DEAD-END, MEDIUM TENSION, ADSS, 2-72 FIBERS, PLP 2872100C1E1 OR EQUAL</t>
  </si>
  <si>
    <t>DEAD-END, MEDIUM TENSION, ADSS, 73-96 FIBERS, PLP 2872102C1E1 OR EQUAL</t>
  </si>
  <si>
    <t>DEAD-END, MEDIUM TENSION, ADSS, 97-144 FIBERS, PLP 2872105C1E1 OR EQUAL</t>
  </si>
  <si>
    <t>DEAD-END, LIMITED TENSION, ADSS, 2-72 FIBERS, PLP 2872004B1C1E1 OR EQUAL</t>
  </si>
  <si>
    <t xml:space="preserve">CROSSARM, 8 FOOT, 4-PIN OR 6-PIN, INSPECTED, 4-3/4" X 3-3/4" X 8'  (REFERENCE RUS SPECIFICATION W2.1G) </t>
  </si>
  <si>
    <t>DEAD-END, LIMITED TENSION, ADSS, 73-96 FIBERS, PLP 2872006B1C1E1 OR EQUAL</t>
  </si>
  <si>
    <t>DEAD-END, LIMITED TENSION, ADSS, 97-144 FIBERS, PLP 2872010B1C1E1 OR EQUAL</t>
  </si>
  <si>
    <t>DEAD-END, MEDIUM TENSION, ADSS, 2-72 FIBERS, PLP 2872100B1C1E1 OR EQUAL</t>
  </si>
  <si>
    <t>DEAD-END, MEDIUM TENSION, ADSS, 73-96 FIBERS, PLP 2872102B1C1E1 OR EQUAL</t>
  </si>
  <si>
    <t>DEAD-END, MEDIUM TENSION, ADSS, 97-144 FIBERS, PLP 2872105B1C1E1 OR EQUAL</t>
  </si>
  <si>
    <t>TOTAL FOR CATEGORY 23:</t>
  </si>
  <si>
    <t>TOTAL FOR CATEGORY 24:</t>
  </si>
  <si>
    <t>SPLICE, SECONDARY COMPRESSION, #6 ACSR, HOMAC SNG 66 OR EQUAL</t>
  </si>
  <si>
    <t>SPLICE, SECONDARY COMPRESSION, #2 ACSR, HOMAC SNG 22 OR EQUAL</t>
  </si>
  <si>
    <t>SPLICE, SECONDARY COMPRESSION, 1/0 ACSR, HOMAC SNG 00 OR EQUAL</t>
  </si>
  <si>
    <t>SPLICE, SECONDARY COMPRESSION, 4/0 ACSR, HPS PTR40 OR EQUAL</t>
  </si>
  <si>
    <t>SPLICE, SECONDARY COMPRESSION, 336 ACSR, HPS PTR336 OR EQUAL</t>
  </si>
  <si>
    <t>SPLICE, INSULATED SECONDARY COMPRESSION, #6 ACSR, HOMAC U66BB OR EQUAL</t>
  </si>
  <si>
    <t>SPLICE, INSULATED SECONDARY COMPRESSION, #2 ACSR, HOMAC U22RR OR EQUAL</t>
  </si>
  <si>
    <t>PENNCELL AGNS-14LPX-EWB</t>
  </si>
  <si>
    <t>COOPER M1HB2GC2AHV1, OR</t>
  </si>
  <si>
    <t>14.4 KV CYPOXY INSULATORS, FIBERGLASS ARM,</t>
  </si>
  <si>
    <t>SPLICE, INSULATED SECONDARY COMPRESSION, 1/0 ACSR, HOMAC U1010YY OR EQUAL</t>
  </si>
  <si>
    <t>SPLICE, INSULATED SECONDARY COMPRESSION, 4/0 ACSR, HOMAC X1N4040 OR EQUAL</t>
  </si>
  <si>
    <t>BRACE, ALLEY ARM, MACLEAN J1525 OR EQUAL</t>
  </si>
  <si>
    <t>BRACKET, DISCONNECT SWITCH MOUNTING, ALUMA-FORM R3CSA-48 OR EQUAL</t>
  </si>
  <si>
    <t>BRACKET, POTHEAD/ARRESTER MOUNTING, ALUMA-FORM R3A-3FMP OR EQUAL</t>
  </si>
  <si>
    <r>
      <t xml:space="preserve">CONDUIT, 1" SCH. 40 PVC, </t>
    </r>
    <r>
      <rPr>
        <b/>
        <sz val="12"/>
        <color indexed="62"/>
        <rFont val="Arial"/>
        <family val="2"/>
      </rPr>
      <t>10 FOOT JOINT</t>
    </r>
    <r>
      <rPr>
        <sz val="12"/>
        <color indexed="62"/>
        <rFont val="Arial"/>
        <family val="2"/>
      </rPr>
      <t>, CARLON OR EQUAL</t>
    </r>
  </si>
  <si>
    <r>
      <t xml:space="preserve">CONDUIT, 2" SCH. 40 PVC, </t>
    </r>
    <r>
      <rPr>
        <b/>
        <sz val="12"/>
        <color indexed="62"/>
        <rFont val="Arial"/>
        <family val="2"/>
      </rPr>
      <t>10 FOOT JOINT</t>
    </r>
    <r>
      <rPr>
        <sz val="12"/>
        <color indexed="62"/>
        <rFont val="Arial"/>
        <family val="2"/>
      </rPr>
      <t>, CARLON OR EQUAL</t>
    </r>
  </si>
  <si>
    <r>
      <t xml:space="preserve">CONDUIT, 4" SCH. 40 PVC, </t>
    </r>
    <r>
      <rPr>
        <b/>
        <sz val="12"/>
        <color indexed="62"/>
        <rFont val="Arial"/>
        <family val="2"/>
      </rPr>
      <t>10 FOOT JOINT</t>
    </r>
    <r>
      <rPr>
        <sz val="12"/>
        <color indexed="62"/>
        <rFont val="Arial"/>
        <family val="2"/>
      </rPr>
      <t>, CARLON OR EQUAL</t>
    </r>
  </si>
  <si>
    <t>CATEGORY 15C - HDPE CONDUIT</t>
  </si>
  <si>
    <r>
      <t xml:space="preserve">CONDUIT, 3" RIGID GALVANIZED, </t>
    </r>
    <r>
      <rPr>
        <b/>
        <sz val="12"/>
        <color indexed="62"/>
        <rFont val="Arial"/>
        <family val="2"/>
      </rPr>
      <t>10 FOOT JOINT</t>
    </r>
    <r>
      <rPr>
        <sz val="12"/>
        <color indexed="62"/>
        <rFont val="Arial"/>
        <family val="2"/>
      </rPr>
      <t>, THREADED WITH ONE COUPLER</t>
    </r>
  </si>
  <si>
    <t>CLEVIS, THIMBLE, MACLEAN CT-88H OR EQUAL</t>
  </si>
  <si>
    <t>PIN, CROSSARM, 23KV, MACLEAN J206Z OR EQUAL</t>
  </si>
  <si>
    <t>PLATE, POLE EYE, MACLEAN EPR-66S-7 OR EQUAL</t>
  </si>
  <si>
    <t>COVER, INSUALTING, SECONDARY CONNECTOR, HOMAC BB-10</t>
  </si>
  <si>
    <t>GUARD, GUY, YELLOW, 8 FOOT, ELECTRICAL MATERIALS #70-7Y, CUSTOM UTILITY # CPI-10006, ALLIED BOLT #11414, PNA P100SDR17-GMT OR APPROVED EQUAL</t>
  </si>
  <si>
    <t>CONNECTOR, COPPER, SPLIT BOLT, 8 STR. - 12 SOL., BLACKBURN #8H3, PENN UNION #SEL-8, ERICO #ESBP8, ALLIED BOLT #855, OR APPROVED EQUAL</t>
  </si>
  <si>
    <t>CONNECTOR, COPPER, SPLIT BOLT, 6 SOL. - 10 SOL., BLACKBURN #6H3, PENN UNION #SEL-6, BURNDY #KS17-3, ERICO #ESBP6, ALLIED BOLT #854, OR APPROVED EQUAL</t>
  </si>
  <si>
    <t xml:space="preserve">CONNECTOR, COPPER, SPLIT BOLT, 2 STR. - 6 SOL., BLACKBURN #1H3, BURNDY #KS-23, PENN UNION #SEL-2, ERICO ESB2, ALLIEB BOLT 852, OR APPROVED EQUAL </t>
  </si>
  <si>
    <t xml:space="preserve">CONNECTOR, COPPER, SPLIT BOLT, 4 SOL. - 8 SOL, BLACKBURN #4H3, BURNDY #KS-20-3, PENN UNION #SEL-4, ERICO ESB4, ALLIED BOLT 853, OR APPROVED EQUAL </t>
  </si>
  <si>
    <t>BRAND</t>
  </si>
  <si>
    <t>STOCK #</t>
  </si>
  <si>
    <t xml:space="preserve">CONNECTOR, COPPER, SPLIT BOLT, 250KCMIL - 1 STR., BLACKBURN #40H, BURNDY #KS-29, PENN UNION #S-4/0-250, HOMAC #E 250, CMC PF-250, ERICO ESB250, OR APPROVED EQUAL </t>
  </si>
  <si>
    <t>CONNECTOR, COPPER, SPLIT BOLT, 2/0 STR. - 2 SOL., BLACKBURN #20H, BURNDY #KS-26, PENN UNION #S-2/0; HOMAC E 2/0, CMC PF-2/0, ESB2/0, OR APPROVED EQUAL</t>
  </si>
  <si>
    <t>CONNECTOR, COPPER, SPLIT BOLT, 1/0 STR. - 4 SOL., BLACKBURN #10H, BURNDY #KS-25; PENN UNION #S-1/0, HOMAC # E 1/0, CMC PF-1/0, ERICO ESB1/0, OR APPROVED EQUAL</t>
  </si>
  <si>
    <t>CABLE CLEANER, DEGREASER CRC #435 ONLY</t>
  </si>
  <si>
    <t>CROSSARM, 8' FIBERGLASS BRACELESS, TANGENT, LIGHT DUTY, GRAY, PUPI TB2000-96-032 OR APPROVED EQUAL</t>
  </si>
  <si>
    <t>CROSSARM, 10' FIBERGLASS BRACELESS, TANGENT, LIGHT DUTY, GRAY, PUPI TB2000-120-052 OR APPROVED EQUAL</t>
  </si>
  <si>
    <t>CROSSARM, 10' FIBERGLASS BRACELESS, TANGENT, MEDIUM DUTY,  GRAY, PUPI TB2500-120-052 OR APPROVED EQUAL</t>
  </si>
  <si>
    <t>CROSSARM, 10' FIBERGLASS BRACELESS, TANGENT, HEAVY DUTY, GRAY, PUPI TB3000-120-052 OR APPROVED EQUAL</t>
  </si>
  <si>
    <t>CROSSARM, 8' FIBERGLASS BRACELESS, 3 DOUBLE-DEADEND, MEDIUM DUTY, GRAY, PUPI DA2500-96E3-B72 OR APPROVED EQUAL</t>
  </si>
  <si>
    <t>CROSSARM, 10' FIBERGLASS BRACELESS, 4 DOUBLE-DEADEND, MEDIUM DUTY, GRAY, PUPI DA2500-120E4-B92 OR APPROVED EQUAL</t>
  </si>
  <si>
    <t>CROSSARM, 10' FIBERGLASS BRACELESS, 3 DOUBLE-DEADEND, HEAVY DUTY, GRAY, PUPI DA3000-120E3-B92 OR APPROVED EQUAL</t>
  </si>
  <si>
    <t>CROSSARM, 10' FIBERGLASS BRACELESS, 4 DOUBLE-DEADEND, HEAVY DUTY, GRAY, PUPI DA3000-120E4-B92 OR APPROVED EQUAL</t>
  </si>
  <si>
    <t>FUSE, T.D. MIDGET, BUSSMAN, 10 AMP, #KTK-10, FERRAZ SHAWMUT TRM10, OR APPROVED EQUAL</t>
  </si>
  <si>
    <t>SPECIFY FOR EACH ITEM BID:</t>
  </si>
  <si>
    <t>COOPER #DF2B6, CHANCE #8706, ALLIED BOLT #8209,</t>
  </si>
  <si>
    <t>COOPER #DF2B10, CHANCE #8710, ALLIED BOLT #8111,</t>
  </si>
  <si>
    <t>COOPER #DF3B6, CHANCE #8806, ALLIED BOLT #8214,</t>
  </si>
  <si>
    <t>BOLT, 5/8 X 8 MACHINE, JOSLYN #J8808, COOPER #DF3B8, OR CHANCE #8808, ALLIED BOLT #8220, OR APPROVED EQUAL</t>
  </si>
  <si>
    <t>HARDWARE CLOTH, 1/2X1/2X4'X100'</t>
  </si>
  <si>
    <t>ROLL</t>
  </si>
  <si>
    <t>PAD, SPLIT, TRANSFORMER, GREEN, PEN-CELL #TP 4727-R OR EQUAL</t>
  </si>
  <si>
    <t>PAD, TRANSFROMER, GRAY, PRE-CAST CONCRETE, DIVERSITECH C48-48-4CSL1228, CDR PP-484804-1228, OR EQUAL</t>
  </si>
  <si>
    <t>VICTOR #606R, DULHUNTY DP55-4, OR APPROVED EQUAL</t>
  </si>
  <si>
    <t>POWERLINE HARDWARE P532G, DULHUNTY DP53-2, OR APPROVED EQUAL</t>
  </si>
  <si>
    <t>JUNCTION, 4 POINT, 15KV W/ "U" STRAPS, ELASTIMOLD 164J4-5</t>
  </si>
  <si>
    <t>KIT, QUICK TERMINATOR, 15KV, 3M 7655-S-HSG-4 OR EQUAL</t>
  </si>
  <si>
    <t>TERMINAL PAD, 2 HOLE, 477 MCM, HOMAC AL500N OR EQUAL</t>
  </si>
  <si>
    <t>SNAP COVER, MEDIUM BURNDY #CCD, HOMAC CD40B, OR APPROVED EQUAL</t>
  </si>
  <si>
    <t>OR EQUAL</t>
  </si>
  <si>
    <t xml:space="preserve">BOLT; CHANCE # 1SBM18CB, CHANCE 1SBM18AMB, </t>
  </si>
  <si>
    <t>CABLE, ADSS MEDIUM-SPAN, 144 FIBER, CORNING SOLO 144EN4-T4M01A20 OR EQUAL</t>
  </si>
  <si>
    <t>CABLE, ADSS MEDIUM-SPAN, 24 FIBER, CORNING SOLO 024EN4-T4M01A20 OR EQUAL</t>
  </si>
  <si>
    <t>CABLE, ADSS MEDIUM-SPAN, 48 FIBER, CORNING SOLO 048EN4-T4M01A20 OR EQUAL</t>
  </si>
  <si>
    <t>CABLE, ADSS MEDIUM-SPAN, 96 FIBER, CORNING SOLO 096EN4-T4M01A20 OR EQUAL</t>
  </si>
  <si>
    <t>JOSLYN #J6550, CHANCE #10148, DIXIE</t>
  </si>
  <si>
    <t>#D6550, MACLEAN J6550WCA, OR APPROVED EQUAL</t>
  </si>
  <si>
    <t>FUSE, 20 AMP, BUSSMAN #KTK20, FERRAZ SHAWMUT ATM20, OR APPROVED EQUAL</t>
  </si>
  <si>
    <t>HOLDER, INLINE FUSE, GOULD #GEB-11-11, FERRAZ SHAWMUT FEB11-11, OR APPROVED EQUAL</t>
  </si>
  <si>
    <t>SPLICE, 4/0 AUTO, RELIABLE #AL55407, HPS GL1205A, OR APPROVED EQUAL</t>
  </si>
  <si>
    <t>COOPER #DW2R1, CHANCE #31144, MACLEAN J089Z,</t>
  </si>
  <si>
    <t>HPS C207-0138, OR APROVED EQUAL</t>
  </si>
  <si>
    <t>INSULATOR, FIBERGLASS, GUY STRAIN 18", CONTINENTAL #GCC15-18R, JOSLYN #150-18, HUGHES CF698-18, HPS GS16018CC1, OR APPROVED EQUAL</t>
  </si>
  <si>
    <t>CHANCE # 2174, CHANCE # 2199, HPS 2199P,</t>
  </si>
  <si>
    <t>MACLEAN J740Z, OR APPROVED EQUAL</t>
  </si>
  <si>
    <t>SNAP COVER, SMALL, HOMAC CO20B, BURNDY CCO, OR EQUAL</t>
  </si>
  <si>
    <t>SPLICE, SECONDARY COMPRESSION, #6 ACSR, HOMAC SNG 66, THOMAS &amp; BETTS TR61, BURNDY YSS6RG2, HPS VANS-6-6, OR EQUAL</t>
  </si>
  <si>
    <t>BRACKET, RISER, STAND OFF; JOSLYN #SK-288, ALUMA-FORM 6CSO-A-2-5, OR APPROVED EQUAL</t>
  </si>
  <si>
    <t>SPLICE, SECONDARY COMPRESSION, #2 ACSR, HOMAC SNG 22, THOMAS &amp; BETTS TR63, BURNDY YSS2R, HPS VANS-1-1, OR EQUAL</t>
  </si>
  <si>
    <t>SPLICE, SECONDARY COMPRESSION, 1/0 ACSR, HOMAC SNG 00, THOMAS &amp; BETTS TR65, HPS VANS-1/0-1/0, OR EQUAL</t>
  </si>
  <si>
    <t>PIN, CROSSARM, JOSLYN #J203-A, COOPER #DP2S1, CHANCE #881, MACLEAN J203Z, OR APPROVED EQUAL</t>
  </si>
  <si>
    <t xml:space="preserve"> </t>
  </si>
  <si>
    <t>PEDESTAL, SECONDARY, NORDIC #PSP-91330-MG,</t>
  </si>
  <si>
    <r>
      <t xml:space="preserve">CONDUIT, 3/4" SCH 40 PVC, </t>
    </r>
    <r>
      <rPr>
        <b/>
        <sz val="12"/>
        <rFont val="Arial"/>
        <family val="2"/>
      </rPr>
      <t>10 FOOT JOINT</t>
    </r>
    <r>
      <rPr>
        <sz val="12"/>
        <rFont val="Arial"/>
        <family val="2"/>
      </rPr>
      <t>,</t>
    </r>
  </si>
  <si>
    <r>
      <t xml:space="preserve">CONDUIT, 1" SCH. 40 PVC, </t>
    </r>
    <r>
      <rPr>
        <b/>
        <sz val="12"/>
        <rFont val="Arial"/>
        <family val="2"/>
      </rPr>
      <t>10 FOOT JOINT</t>
    </r>
    <r>
      <rPr>
        <sz val="12"/>
        <rFont val="Arial"/>
        <family val="2"/>
      </rPr>
      <t>, CARLON OR EQUAL</t>
    </r>
  </si>
  <si>
    <r>
      <t xml:space="preserve">CONDUIT, 2" SCH. 40 PVC, </t>
    </r>
    <r>
      <rPr>
        <b/>
        <sz val="12"/>
        <rFont val="Arial"/>
        <family val="2"/>
      </rPr>
      <t>10 FOOT JOINT</t>
    </r>
    <r>
      <rPr>
        <sz val="12"/>
        <rFont val="Arial"/>
        <family val="2"/>
      </rPr>
      <t>, CARLON OR EQUAL</t>
    </r>
  </si>
  <si>
    <r>
      <t xml:space="preserve">CONDUIT, 3" SCH 40 PVC, </t>
    </r>
    <r>
      <rPr>
        <b/>
        <sz val="12"/>
        <rFont val="Arial"/>
        <family val="2"/>
      </rPr>
      <t>10 FOOT JOINT</t>
    </r>
    <r>
      <rPr>
        <sz val="12"/>
        <rFont val="Arial"/>
        <family val="2"/>
      </rPr>
      <t>,</t>
    </r>
  </si>
  <si>
    <r>
      <t xml:space="preserve">CONDUIT, 4" SCH. 40 PVC, </t>
    </r>
    <r>
      <rPr>
        <b/>
        <sz val="12"/>
        <rFont val="Arial"/>
        <family val="2"/>
      </rPr>
      <t>10 FOOT JOINT</t>
    </r>
    <r>
      <rPr>
        <sz val="12"/>
        <rFont val="Arial"/>
        <family val="2"/>
      </rPr>
      <t>, CARLON OR EQUAL</t>
    </r>
  </si>
  <si>
    <r>
      <t xml:space="preserve">2" CONDUIT, RIGID GALVANIZED, </t>
    </r>
    <r>
      <rPr>
        <b/>
        <sz val="12"/>
        <rFont val="Arial"/>
        <family val="2"/>
      </rPr>
      <t>10 FOOT JOINT</t>
    </r>
  </si>
  <si>
    <r>
      <t xml:space="preserve">CONDUIT, 3" RIGID GALVANIZED, </t>
    </r>
    <r>
      <rPr>
        <b/>
        <sz val="12"/>
        <rFont val="Arial"/>
        <family val="2"/>
      </rPr>
      <t>10 FOOT JOINT</t>
    </r>
    <r>
      <rPr>
        <sz val="12"/>
        <rFont val="Arial"/>
        <family val="2"/>
      </rPr>
      <t>, THREADED WITH ONE COUPLER</t>
    </r>
  </si>
  <si>
    <r>
      <t>(WITH MOUNTING BRACKETS)</t>
    </r>
    <r>
      <rPr>
        <sz val="12"/>
        <rFont val="Arial"/>
        <family val="2"/>
      </rPr>
      <t xml:space="preserve"> OR APPROVED EQUAL</t>
    </r>
  </si>
  <si>
    <t>FUSE TUBE FOR 100 AMP ABB LOADBREAK</t>
  </si>
  <si>
    <t>EXPENDABLE CAP FOR 100 AMP ABB LOADBREAK</t>
  </si>
  <si>
    <t>BRACE, ALLEY ARM, MACLEAN J1525, HPS 6984, OR APPROVED EQUAL</t>
  </si>
  <si>
    <t>CLAMP, HOT LINE STIRRUP, SMALL, AHLS-022016-E OR APPROVED EQUAL</t>
  </si>
  <si>
    <t>CLEVIS, THIMBLE, MACLEAN CT-88H, HPS DDT-07, OR APPROVED EQUAL</t>
  </si>
  <si>
    <t>PIN, CROSSARM, 23KV, MACLEAN J206Z, HPS 884P, OR APPROVED EQUAL</t>
  </si>
  <si>
    <t>CLAMP, ANCHOR ROD BONDING, HPS C2030148 OR APPROVED EQUAL</t>
  </si>
  <si>
    <t>JUNCTION, 4 POINT, 15KV W/ "U" STRAPS, ELASTIMOLD 164J4-5, COOPER LJ215C4U, OR APPROVED EQUAL</t>
  </si>
  <si>
    <t>ADVANCED #71A8-443, SYLVANIA 47376, OR APPROVED EQUAL</t>
  </si>
  <si>
    <t>FUSE LINK, 50 AMP, S&amp;C #64050 OR KEARNEY</t>
  </si>
  <si>
    <t>/days</t>
  </si>
  <si>
    <t>ITEM</t>
  </si>
  <si>
    <t>DESCRIPTION</t>
  </si>
  <si>
    <t>U/M</t>
  </si>
  <si>
    <t>UNIT</t>
  </si>
  <si>
    <t>COST</t>
  </si>
  <si>
    <t>DELIVERY</t>
  </si>
  <si>
    <t>TIME</t>
  </si>
  <si>
    <t>NO.</t>
  </si>
  <si>
    <t>LB.</t>
  </si>
  <si>
    <t>ANCHOR, SCREW, 8 FOOT, 10 INCH HELIX,</t>
  </si>
  <si>
    <t>EA.</t>
  </si>
  <si>
    <t>25.</t>
  </si>
  <si>
    <t>28.</t>
  </si>
  <si>
    <t>29.</t>
  </si>
  <si>
    <t>EXTENSION, 5 FOOT, FOR TRIPLE HELIX</t>
  </si>
  <si>
    <t>LEAD SECTION, CHANCE #12656 OR DIXIE</t>
  </si>
  <si>
    <t>ARRESTER, DISTRIBUTION LIGHTNING 10 KV</t>
  </si>
  <si>
    <t>EQUAL</t>
  </si>
  <si>
    <t>30.</t>
  </si>
  <si>
    <t>ARRESTER, LIGHTNING 3 KV MOV, JOSLYN</t>
  </si>
  <si>
    <t>31.</t>
  </si>
  <si>
    <t>CLAMP, HOT LINE STIRRUP, ANDERSON</t>
  </si>
  <si>
    <t>32.</t>
  </si>
  <si>
    <t xml:space="preserve">CLAMP, WEDGE SMALL, RELIABLE #7195FL </t>
  </si>
  <si>
    <t>OR APPROVED EQUAL</t>
  </si>
  <si>
    <t>33.</t>
  </si>
  <si>
    <t>CLAMP, WEDGE LARGE, RELIABLE #7197FL</t>
  </si>
  <si>
    <t>34.</t>
  </si>
  <si>
    <t>CLAMP, TRANSFORMER TANK GROUND</t>
  </si>
  <si>
    <t>35.</t>
  </si>
  <si>
    <t>36.</t>
  </si>
  <si>
    <t>CLAMP, HOT LINE, SMALL, RELIABLE</t>
  </si>
  <si>
    <t>CLAMP, HOT LINE, LARGE, RELIABLE</t>
  </si>
  <si>
    <t>41.</t>
  </si>
  <si>
    <t>42.</t>
  </si>
  <si>
    <t>LUBRICANT, WIRE PULLING, IN FIVE GALLON</t>
  </si>
  <si>
    <t>APPROVED EQUAL</t>
  </si>
  <si>
    <t>43.</t>
  </si>
  <si>
    <t>44.</t>
  </si>
  <si>
    <t>46.</t>
  </si>
  <si>
    <t>47.</t>
  </si>
  <si>
    <t>48.</t>
  </si>
  <si>
    <t>COUPLING, 3" SCH 40 PVC, CARLON #ME940L</t>
  </si>
  <si>
    <t>49.</t>
  </si>
  <si>
    <t>ELBOW, 2" SCH 40, 90 DEGREE PVC, CAR-</t>
  </si>
  <si>
    <t>COUPLING, 2" SCH 40 PVC, CARLON #ME941J</t>
  </si>
  <si>
    <t>ELBOW, 3" SCH 40, 90 DEGREE PVC, CAR-</t>
  </si>
  <si>
    <t>52.</t>
  </si>
  <si>
    <t>53.</t>
  </si>
  <si>
    <t>CARLON OR APPROVED EQUAL</t>
  </si>
  <si>
    <t>CARLON #8112 OR APPROVED EQUAL</t>
  </si>
  <si>
    <t>55.</t>
  </si>
  <si>
    <t>56.</t>
  </si>
  <si>
    <t>57.</t>
  </si>
  <si>
    <t>FIXTURE, 250 WATT HPS, 120 VOLT, "HORIZONTAL LUMINAIRE" WITH PHOTOCONTROL RECEPTACLE WITH TYPE III STANDARD DISTRIBUTION, A.E. #113-06232, COOPER #OVZ25SCW3E4, GE M2RR25S0A2GMS3013 OR APPROVED EQUAL</t>
  </si>
  <si>
    <t>NUT, OVAL EYE, JOSLYN #J-1092, COOPER #DG2E3, CHANCE 6502, HUGHES EN-60, LINE HARDWARE OEN-58, ALLIED BOLT 5876, OR APPROVED EQUAL</t>
  </si>
  <si>
    <t>BOLT, 3/8 X 4-12 CARRIAGE, JOSLYN  #J8634-1/2, COOPER #DF1C450, CHANCE # 8634-1/2, ALLIED BOLT #927, OR APPROVED EQUAL</t>
  </si>
  <si>
    <t>BOLT, 5/8 X 12 SINGLE UPSET, JOSLYN #J2346-1/2, COOPER #DC2E14, CHANCE # 7743, ALLIED BOLT #529 OR APPROVED EQUAL</t>
  </si>
  <si>
    <t>WASHER, ROUND, JOSLYN #J-1086, COOPER #DF1W2, HUBBELL PS6803, ALLIED BOLT #104 OR APPROVED EQUAL</t>
  </si>
  <si>
    <t>COOPER #DF2W5, CHANCE #6814, ALLIED BOLT #11550</t>
  </si>
  <si>
    <t>CLAMP, 5/8" GROUND ROD, BLACKBURN #GC-5, BURNDY #GRC58, CAROLINA #CP58, JOSLYN #J25932, GALVAN INDUSTRIES #G-5, ERITECH CP58, ALLIED BOLT #2192 OR APPROVED EQUAL</t>
  </si>
  <si>
    <t>ARM, 6 FOOT FOR FIBERGLASS POLE, SHAKESPEARE #OPAR-6, WHATLEY MA-72, UTILITY METALS # B200A0603.5, OR SALCO TE-61 ONLY</t>
  </si>
  <si>
    <t>ELBOW, 3/4" SCH 40, 90 DEGREE PVC,</t>
  </si>
  <si>
    <t>CARLON #33658 OR APPROVED EQUAL</t>
  </si>
  <si>
    <t>64.</t>
  </si>
  <si>
    <t>65.</t>
  </si>
  <si>
    <t>66.</t>
  </si>
  <si>
    <t>67.</t>
  </si>
  <si>
    <t>CUT-OUT, 100 AMP LOAD BREAK, ABB</t>
  </si>
  <si>
    <t>68.</t>
  </si>
  <si>
    <t>CUT-OUT, 200 AMP LOAD BREAK, ABB</t>
  </si>
  <si>
    <t>#279C790A12 ONLY</t>
  </si>
  <si>
    <t>69.</t>
  </si>
  <si>
    <t>70.</t>
  </si>
  <si>
    <t>71.</t>
  </si>
  <si>
    <t xml:space="preserve">WASHER, CURVED SQUARED, 5/8" X 3" X 1/4", </t>
  </si>
  <si>
    <t>FUSE, KTK, COOPER #W-15, BUSSMAN T-15, OR APPROVED EQUAL</t>
  </si>
  <si>
    <t>FUSE, KTK, COOPER #W-30, BUSSMAN T-30, OR APPROVED EQUAL</t>
  </si>
  <si>
    <t>FUSE LINK, 5 AMP, S&amp;C #64005, KEARNEY</t>
  </si>
  <si>
    <t>72.</t>
  </si>
  <si>
    <t>73.</t>
  </si>
  <si>
    <t>FUSE LINK, 15 AMP, S&amp;C #64015, KEARNEY</t>
  </si>
  <si>
    <t>74.</t>
  </si>
  <si>
    <t>75.</t>
  </si>
  <si>
    <t>76.</t>
  </si>
  <si>
    <t>77.</t>
  </si>
  <si>
    <t>78.</t>
  </si>
  <si>
    <t>80.</t>
  </si>
  <si>
    <t>81.</t>
  </si>
  <si>
    <t>82.</t>
  </si>
  <si>
    <t>FUSE LINK, 150 AMP, S&amp;C #64150R1 OR</t>
  </si>
  <si>
    <t>83.</t>
  </si>
  <si>
    <t>28 Days</t>
  </si>
  <si>
    <t>84.</t>
  </si>
  <si>
    <t xml:space="preserve">FUSE, T.D. MIDGET, BUSSMAN, 10 AMP, </t>
  </si>
  <si>
    <t>85.</t>
  </si>
  <si>
    <t>86.</t>
  </si>
  <si>
    <t>HOLDER, INLINE FUSE, GOULD #GEB-11-11</t>
  </si>
  <si>
    <t>96.</t>
  </si>
  <si>
    <t>97.</t>
  </si>
  <si>
    <t>98.</t>
  </si>
  <si>
    <t>CLAMP, 5/8" GROUND ROD, BLACKBURN</t>
  </si>
  <si>
    <t>99.</t>
  </si>
  <si>
    <t>GROUND ROD, COPPERWELD, JOSLYN</t>
  </si>
  <si>
    <t>100.</t>
  </si>
  <si>
    <t>101.</t>
  </si>
  <si>
    <t>LAMP, 175 MV, PHILLIPS #H39KC-175/DX,</t>
  </si>
  <si>
    <t>103.</t>
  </si>
  <si>
    <t>104.</t>
  </si>
  <si>
    <t>105.</t>
  </si>
  <si>
    <t xml:space="preserve">LAMP, 1500 WATT, 130 VOLT, PS52 MOG, </t>
  </si>
  <si>
    <t>106.</t>
  </si>
  <si>
    <t>107.</t>
  </si>
  <si>
    <t>109.</t>
  </si>
  <si>
    <t>110.</t>
  </si>
  <si>
    <t>111.</t>
  </si>
  <si>
    <t>BOLT, 1/2 X 6 MACHINE, JOSLYN #J8706 OR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</si>
  <si>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</si>
  <si>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</si>
  <si>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</si>
  <si>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</si>
  <si>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</si>
  <si>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</si>
  <si>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</si>
  <si>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</si>
  <si>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</si>
  <si>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</si>
  <si>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</si>
  <si>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</si>
  <si>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</si>
  <si>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</si>
  <si>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</si>
  <si>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</si>
  <si>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</si>
  <si>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</si>
  <si>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</si>
  <si>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</si>
  <si>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</si>
  <si>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</si>
  <si>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BOLT, 5/8 X 10 OVAL EYE, JOSLYN #J9410</t>
  </si>
  <si>
    <t>BOLT, 5/8 X 12 OVAL EYE, JOSLYN #J9412</t>
  </si>
  <si>
    <t>BOLT, 5/8 X 14 OVAL EYE, JOSLYN #J9414,</t>
  </si>
  <si>
    <t>140.</t>
  </si>
  <si>
    <t>141.</t>
  </si>
  <si>
    <t>DEAD END, ALUMINUM, SMALL, ANDERSON</t>
  </si>
  <si>
    <t>DEAD END, ALUMINUM, LARGE, ANDERSON</t>
  </si>
  <si>
    <t>151.</t>
  </si>
  <si>
    <t>152.</t>
  </si>
  <si>
    <t>153.</t>
  </si>
  <si>
    <t>SPLICE, #8 SOL., COPPER AUTO, RELIABLE</t>
  </si>
  <si>
    <t>154.</t>
  </si>
  <si>
    <t>SPLICE, #6 SOL., COPPER AUTO, RELIABLE</t>
  </si>
  <si>
    <t>155.</t>
  </si>
  <si>
    <t>SPLICE, #4 SOL., COPPER AUTO, RELIABLE</t>
  </si>
  <si>
    <t>156.</t>
  </si>
  <si>
    <t>SPLICE, #2 STR., COPPER STRAIGHT-THRU,</t>
  </si>
  <si>
    <t>160.</t>
  </si>
  <si>
    <t xml:space="preserve">SPLICE, 4/0 COPPER STRAIGHT-THRU, </t>
  </si>
  <si>
    <t>162.</t>
  </si>
  <si>
    <t>163.</t>
  </si>
  <si>
    <t>SPLICE, #2 ACSR, ALUMINUM AUTO, RELI-</t>
  </si>
  <si>
    <t>SPLICE, 4/0, ALUMINUM AUTO, RELIABLE</t>
  </si>
  <si>
    <t>BASE, BREAK AWAY W/ HARDWARE, FOR MACARTHUR DRIVE POLES, UTILITY METALS #TB3-AF1517H, UNION METAL TB3-20194-05N, OR APPROVED EQUAL</t>
  </si>
  <si>
    <t>3" RED OR BLACK W/ RED STRIPE  HDPE SCH 40 MIN. (W/PULL TAPE), ARNCO SW300400N022, CARLON A15C4N1KNNC, PETROFLEX P300SCH40 OR P300SDR13.5, OR APPROVED EQUAL</t>
  </si>
  <si>
    <t>1" RED OR BLACK W/ RED STRIPE HDPE SCH 40 OR SDR 13.5 (W/PULL TAPE), ARNCO SW100400N022, CARLON A5C4N1KNNC, PETROFLEX P100SCH40 OR P100SDR13.5, OR APPROVED EQUAL</t>
  </si>
  <si>
    <t>2" RED OR BLACK W/ RED STRIPE  HDPE SCH 40 MIN. (W/PULL TAPE), ARNCO SW200400N022, CARLON A13C4N1KNNC, PETROFLEX P200SCH40 OR P200SDR13.5, OR APPROVED EQUAL</t>
  </si>
  <si>
    <t>#7656, FARGO #GL-409 OR BLACKBURN</t>
  </si>
  <si>
    <t>165.</t>
  </si>
  <si>
    <t>SPLICE, 4/0 AUTO, RELIABLE #AL55407 OR</t>
  </si>
  <si>
    <t>168.</t>
  </si>
  <si>
    <t>170.</t>
  </si>
  <si>
    <t>HELIGRIP, HELICAL BRAND, GALVANIZED</t>
  </si>
  <si>
    <t>172.</t>
  </si>
  <si>
    <t>173.</t>
  </si>
  <si>
    <t>174.</t>
  </si>
  <si>
    <t>175.</t>
  </si>
  <si>
    <t>CONNECTOR, COPPER, SPLIT BOLT, 6 SOL. -</t>
  </si>
  <si>
    <t>176.</t>
  </si>
  <si>
    <t>CONNECTOR, COPPER, SPLIT BOLT, 2 STR. -</t>
  </si>
  <si>
    <t>CONNECTOR, COPPER, SPLIT BOLT, 8 STR. -</t>
  </si>
  <si>
    <t>177.</t>
  </si>
  <si>
    <t>CONNECTOR, COPPER, SPLIT BOLT, 4 SOL. -</t>
  </si>
  <si>
    <t>LAMP, 250 WATT HPS, W/BUILT-IN IGNITER,</t>
  </si>
  <si>
    <t>CONNECTOR, COPPER, SPLIT BOLT, 250</t>
  </si>
  <si>
    <t>178.</t>
  </si>
  <si>
    <t>179.</t>
  </si>
  <si>
    <t>180.</t>
  </si>
  <si>
    <t>#D6620-U OR APPROVED EQUAL</t>
  </si>
  <si>
    <t>FUSE, BUSS, COOPER #W-15 OR APPROVED</t>
  </si>
  <si>
    <t>FUSE, BUSS, COOPER #W-30 OR APPROVED</t>
  </si>
  <si>
    <t xml:space="preserve">#81 OR FARGO #GL-110 OR APPROVED </t>
  </si>
  <si>
    <t>#61 OR FARGO #GL-111 OR APPROVED</t>
  </si>
  <si>
    <t xml:space="preserve">#41 OR FARGO #GL-112 OR APPROVED </t>
  </si>
  <si>
    <t>#ATS-2 OR APPROVED EQUAL</t>
  </si>
  <si>
    <t>#ATS-3040 OR APPROVED EQUAL</t>
  </si>
  <si>
    <t>181.</t>
  </si>
  <si>
    <t>182.</t>
  </si>
  <si>
    <t>183.</t>
  </si>
  <si>
    <t>CONNECTOR, BRONZE, SINGLE TAP LUG,</t>
  </si>
  <si>
    <t>184.</t>
  </si>
  <si>
    <t xml:space="preserve">2 - 350 MCM, ANDERSON #TLS-52, PENN </t>
  </si>
  <si>
    <t>UNION #LSN-035N OR APPROVED EQUAL</t>
  </si>
  <si>
    <t>1/0 - 500 MCM, ANDERSON #TLS-62, PENN</t>
  </si>
  <si>
    <t>UNION #LSN-050N OR APPROVED EQUAL</t>
  </si>
  <si>
    <t>350 - 750 MCM, ANDERSON #TLS-72, PENN</t>
  </si>
  <si>
    <t>186.</t>
  </si>
  <si>
    <t>187.</t>
  </si>
  <si>
    <t>SQUEEZON, ALUMINUM, BURNDY #YHN-550,</t>
  </si>
  <si>
    <t>188.</t>
  </si>
  <si>
    <t>SQUEEZON, ALUMINUM, BURNDY #YHN-500,</t>
  </si>
  <si>
    <t>KEARNEY #490-82, PENN UNION #KN-R5,</t>
  </si>
  <si>
    <t>189.</t>
  </si>
  <si>
    <t>SQUEEZON, ALUMINUM, BURNDY #YHN-450,</t>
  </si>
  <si>
    <t>BLACKBURN #WR-450, BLACKBURN #WR-779,</t>
  </si>
  <si>
    <t>190.</t>
  </si>
  <si>
    <t>SQUEEZON, ALUMINUM, BURNDY #YHD-400,</t>
  </si>
  <si>
    <t>191.</t>
  </si>
  <si>
    <t>SQUEEZON, ALUMINUM, BURNDY #YHD-350,</t>
  </si>
  <si>
    <t>GROUND ROD, COPPERWELD, JOSLYN #J-8338, CHANCE #6258, HUBBELL C615880, ERICO #615880, OR APPROVED EQUAL</t>
  </si>
  <si>
    <t>KIT, QUICK TERMINATOR, 15 KV, 3M #5641-1/0, ELASTIMOLD #R2T15J1-TO-240, OR APPROVED EQUAL</t>
  </si>
  <si>
    <t>KIT, CABLE SEALING, COLD SHRINK, 3M #8452, ELASTIMOLD #200ECS, OR APPROVED EQUAL</t>
  </si>
  <si>
    <t>192.</t>
  </si>
  <si>
    <t>SQUEEZON, ALUMINUM, BURNDY #YHD-300</t>
  </si>
  <si>
    <t>BLACKBURN #WR-279, KEARNEY #504-82,</t>
  </si>
  <si>
    <t>193.</t>
  </si>
  <si>
    <t>SQUEEZON, ALUMINUM, BURNDY #YHD-250,</t>
  </si>
  <si>
    <t>BLACKBURN #WR-379, KEARNEY #503-82,</t>
  </si>
  <si>
    <t>194.</t>
  </si>
  <si>
    <t>SQUEEZON, ALUMINUM, BURNDY #YHD-200,</t>
  </si>
  <si>
    <t xml:space="preserve">BLACKBURN #WR-289, KEARNEY #502-82 </t>
  </si>
  <si>
    <t>195.</t>
  </si>
  <si>
    <t>SQUEEZON, ALUMINUM, BURNDY #YHO-100,</t>
  </si>
  <si>
    <t>BLACKBURN #WR-159, KEARNEY #506-82,</t>
  </si>
  <si>
    <t>196.</t>
  </si>
  <si>
    <t>SQUEEZON, ALUMINUM, BURNDY #YHO-150,</t>
  </si>
  <si>
    <t>BLACKBURN #WR-189, KEARNEY #508-82,</t>
  </si>
  <si>
    <t>SQUEEZON, ALUMINUM, KEARNEY #489-82,</t>
  </si>
  <si>
    <t>200.</t>
  </si>
  <si>
    <t>SQUEEZON, COPPER, 6 SOL. - 6 STR., PENN</t>
  </si>
  <si>
    <t>UNION #CDT-399-8 OR APPROVED EQUAL</t>
  </si>
  <si>
    <t>203.</t>
  </si>
  <si>
    <t xml:space="preserve">SHACKLE, ANCHOR, JOSLYN #J-2742, </t>
  </si>
  <si>
    <t>204.</t>
  </si>
  <si>
    <t>205.</t>
  </si>
  <si>
    <t>INSULATOR, PIN-TYPE, MC GRAW-EDISON</t>
  </si>
  <si>
    <t>#NP21D8, CHANCE #C905-1304, VICTOR #6R,</t>
  </si>
  <si>
    <t>206.</t>
  </si>
  <si>
    <t>INSULATOR, DEAD-END, 15 KV POLYMER,</t>
  </si>
  <si>
    <t>207.</t>
  </si>
  <si>
    <t>208.</t>
  </si>
  <si>
    <t>INSULATOR, FIBERGLASS, GUY STRAIN 36",</t>
  </si>
  <si>
    <t>INSULATOR, FIBERGLASS, GUY STRAIN 18",</t>
  </si>
  <si>
    <t>210.</t>
  </si>
  <si>
    <t>INSULATOR, SPOOL, GRAY, JOSLYN #J101,</t>
  </si>
  <si>
    <t>215.</t>
  </si>
  <si>
    <t>JUNCTION, 3 POINT, 15KV, COOPER LJ215C3U, ELASTIMOLD 164J3-5, OR APPROVED EQUAL</t>
  </si>
  <si>
    <t>ASSEMBLY, DOUBLE FUSE HOLDER, ELASTIMOLD #D65U, HOMAC SLT6, OR APPROVED EQUAL</t>
  </si>
  <si>
    <t>CLUSTER MOUNT, LARGE, JOSLYN #J-6866</t>
  </si>
  <si>
    <t>CLUSTER MOUNT, SMALL, JOSLYN #J-6865,</t>
  </si>
  <si>
    <t>216.</t>
  </si>
  <si>
    <t>217.</t>
  </si>
  <si>
    <t>220.</t>
  </si>
  <si>
    <t>221.</t>
  </si>
  <si>
    <t>SCREW, DRIVE POINT LAG, JOSLYN #J8754P</t>
  </si>
  <si>
    <t>222.</t>
  </si>
  <si>
    <t>223.</t>
  </si>
  <si>
    <t>224.</t>
  </si>
  <si>
    <t>225.</t>
  </si>
  <si>
    <t>STAPLE, GALVANIZED FENCE, 50 POUNDS</t>
  </si>
  <si>
    <t>226.</t>
  </si>
  <si>
    <t>229.</t>
  </si>
  <si>
    <t>233.</t>
  </si>
  <si>
    <t>234.</t>
  </si>
  <si>
    <t>LINK, 24" EXTENSION, HUGHES BROTHERS</t>
  </si>
  <si>
    <t>ENCLOSURE, JUNCTION, 15 KV, INSTALLED,</t>
  </si>
  <si>
    <t>236.</t>
  </si>
  <si>
    <t>237.</t>
  </si>
  <si>
    <t>235.</t>
  </si>
  <si>
    <t>238.</t>
  </si>
  <si>
    <t>239.</t>
  </si>
  <si>
    <t>240.</t>
  </si>
  <si>
    <t>SHADE, ACRYLIC FOR 100 WATT HPS HEAD,</t>
  </si>
  <si>
    <t>ARM, ALUMINUM, 6 FOOT, FOR 175 MV,</t>
  </si>
  <si>
    <t>ARM, ALUMINUM, 30 INCH, FOR 175 MV,</t>
  </si>
  <si>
    <t>FIXTURE, 250 WATT HPS, 120 VOLT, "HORI-</t>
  </si>
  <si>
    <t xml:space="preserve">HEAD, 100 WATT HPS, A.E. #11-57010-OQ </t>
  </si>
  <si>
    <t>79.</t>
  </si>
  <si>
    <t>242.</t>
  </si>
  <si>
    <t>FIXTURE, 400 WATT HPS/480V/BLP,</t>
  </si>
  <si>
    <t>244.</t>
  </si>
  <si>
    <t>245.</t>
  </si>
  <si>
    <t>246.</t>
  </si>
  <si>
    <t>247.</t>
  </si>
  <si>
    <t>248.</t>
  </si>
  <si>
    <t>249.</t>
  </si>
  <si>
    <t>PIN, CROSSARM, JOSLYN #J203-A, COOPER</t>
  </si>
  <si>
    <t xml:space="preserve">WASHER, SQUARE, JOSLYN #J-1076, </t>
  </si>
  <si>
    <t>JUNCTION, 3 PHASE, PADMOUNT, MAY-</t>
  </si>
  <si>
    <t>252.</t>
  </si>
  <si>
    <t>BRACKET, POLE, 2" X 18" FOR 400 WATT HPS</t>
  </si>
  <si>
    <t>COOPER #DT6C1, CHANCE #C212-0142,</t>
  </si>
  <si>
    <t>DIXIE #DW-50LE OR APPROVED EQUAL</t>
  </si>
  <si>
    <t>BASE, BREAK AWAY FOR I-49 POLE, UNION</t>
  </si>
  <si>
    <t>ARM, 15 FOOT FOR I-49 POLE, UNION METAL</t>
  </si>
  <si>
    <t>257.</t>
  </si>
  <si>
    <t xml:space="preserve">BRACKET, RISER, STAND OFF; JOSLYN </t>
  </si>
  <si>
    <t>259.</t>
  </si>
  <si>
    <t>BASE, BREAK AWAY, FOR MAC ARTHUR</t>
  </si>
  <si>
    <t>260.</t>
  </si>
  <si>
    <t>SWITCH, DISCONNECT 600 AMP, S&amp;C</t>
  </si>
  <si>
    <t>262.</t>
  </si>
  <si>
    <t>CAP, GROUND PROTECTIVE, RTE #160 DR,</t>
  </si>
  <si>
    <t>COOPER #LPC215 OR APPROVED EQUAL</t>
  </si>
  <si>
    <t>263.</t>
  </si>
  <si>
    <t>264.</t>
  </si>
  <si>
    <t>ARRESTER, ELBOW, 10 KV M.O.V.E., COOPER</t>
  </si>
  <si>
    <t>#3238018C10M, O.B. #167ESA10A13X, JOSLYN</t>
  </si>
  <si>
    <t>#8132B0010J001 OR APPROVED EQUAL</t>
  </si>
  <si>
    <t>265.</t>
  </si>
  <si>
    <t>ELBOW, LOADBREAK, JOSLYN #JT2BE2BLA,</t>
  </si>
  <si>
    <t>#165LRB5220 OR APPROVED EQUAL</t>
  </si>
  <si>
    <t>267.</t>
  </si>
  <si>
    <t>INSERT, FEED-THRU, RTE #2637345A01M,</t>
  </si>
  <si>
    <t>ELASTIMOLD #1602A3R, COOPER #LF1215</t>
  </si>
  <si>
    <t>268.</t>
  </si>
  <si>
    <t>269.</t>
  </si>
  <si>
    <t>CONE, STRESS RELIEF, JOSLYN #J9275-5,</t>
  </si>
  <si>
    <t>270.</t>
  </si>
  <si>
    <t>INSERT, BUSHING WELL, RTE #2604797B01M,</t>
  </si>
  <si>
    <t>271.</t>
  </si>
  <si>
    <t>BUSHING, INSULATED PARKING, JOSLYN</t>
  </si>
  <si>
    <t>272.</t>
  </si>
  <si>
    <t>INSERT, FEED-THRU, PARKING BUSHING,</t>
  </si>
  <si>
    <t>ARM, 6 FOOT FOR FIBERGLASS POLE,</t>
  </si>
  <si>
    <t>POLE, I-49, 11 GAUGE, 9.90' X 5.24' X 33.3',</t>
  </si>
  <si>
    <t>278.</t>
  </si>
  <si>
    <t>279.</t>
  </si>
  <si>
    <t>POLE, FIBERGLASS, 25 FOOT WITH BASE,</t>
  </si>
  <si>
    <t>FOR PETERMAN DRIVE, SHAKESPEARE</t>
  </si>
  <si>
    <t>#AH25-16S6BB01 ONLY</t>
  </si>
  <si>
    <t>280.</t>
  </si>
  <si>
    <t>BRACKET, MOUNTING CABLE, O.D. RANGE</t>
  </si>
  <si>
    <t>.80" (20 MM) TO 1.25" (32 MM), 3M #MB-3 OR</t>
  </si>
  <si>
    <t>281.</t>
  </si>
  <si>
    <t>1.80" (46 MM) TO 2.40" (61 MM), 3M #MB-6 OR</t>
  </si>
  <si>
    <t>283.</t>
  </si>
  <si>
    <t>284.</t>
  </si>
  <si>
    <t>KIT, CABLE SEALING, COLD SHRINK, 3M</t>
  </si>
  <si>
    <t>KIT, QUICK TERMINATOR, 15 KV, 3M #5641-2,</t>
  </si>
  <si>
    <t>PAD, TRANSFORMER, GREEN, PENCELL</t>
  </si>
  <si>
    <t>292.</t>
  </si>
  <si>
    <t>294.</t>
  </si>
  <si>
    <t>298.</t>
  </si>
  <si>
    <t>299.</t>
  </si>
  <si>
    <t>GUARD, PREDATOR (BIRD/SQUIRREL), GREY, FARGO #GS-555, CENTRAL MOLONEY 703803-40 OR APPROVED EQUAL (HALF-SIZE ONLY)</t>
  </si>
  <si>
    <r>
      <t xml:space="preserve">CONDUIT, 4" SCH. 80 PVC, </t>
    </r>
    <r>
      <rPr>
        <b/>
        <sz val="12"/>
        <rFont val="Arial"/>
        <family val="2"/>
      </rPr>
      <t>10 FOOT JOINT</t>
    </r>
    <r>
      <rPr>
        <sz val="12"/>
        <rFont val="Arial"/>
        <family val="2"/>
      </rPr>
      <t>, CARLON OR EQUAL</t>
    </r>
  </si>
  <si>
    <t>CATEGORY 12 - LED LIGHTING</t>
  </si>
  <si>
    <t xml:space="preserve">CUT-OUT, 100 AMP, POLYMER </t>
  </si>
  <si>
    <t>ALUMA-FORM CSG15-100A-CB-10KA</t>
  </si>
  <si>
    <t>COBRA HEAD, 250 WATT, LED STREET LIGHT, TWO</t>
  </si>
  <si>
    <t>BOLT/ONE BRACKET SLIPFITTER 120-277V OR 480V,</t>
  </si>
  <si>
    <t>COOPER #VERD-G-A02-E-U-T3-4-AP OR APPROVED</t>
  </si>
  <si>
    <t>LUMINAIRE, VERTICAL, FOR TENON TOP LIGHT POLE</t>
  </si>
  <si>
    <t xml:space="preserve">AMERICAN ELECTRIC LIGHTING #AE </t>
  </si>
  <si>
    <t xml:space="preserve">AVP15SRH120R5AYTL COOPER #UTR15SH255HSSUR </t>
  </si>
  <si>
    <t>DRIVE HOOK CHANCE # C205-0190 OR APPROVED</t>
  </si>
  <si>
    <t>LED SECURITY LIGHT, 48W, EATON  CRTRK-A-A08-E-120-</t>
  </si>
  <si>
    <t>5-A CARETAKER, CREE RUL-HT-5ME-C-40K-12-UF-N-ES OR APPROVED EQUAL</t>
  </si>
  <si>
    <t>STUD INSULATOR POLE TIP BRACKET CHANCE</t>
  </si>
  <si>
    <t>DF19M3 OR APPROVED EQUAL</t>
  </si>
  <si>
    <t>POLE TOP BRACKET POST STUD INSULATOR NP87573</t>
  </si>
  <si>
    <t>POLE TOP BRACKET FOR POST INSULATOR CHANCE</t>
  </si>
  <si>
    <t>1B3 OR APPROVED EQUAL</t>
  </si>
  <si>
    <t xml:space="preserve">STUD INSULATOR POST XARM-MOUNT </t>
  </si>
  <si>
    <t>CHANCE DF19M4 OR APPROVED EQUAL</t>
  </si>
  <si>
    <t xml:space="preserve">STUD INSULATOR POST ARM-MOUNT </t>
  </si>
  <si>
    <t>CHANCE NP87574 OR APPROVED EQUAL</t>
  </si>
  <si>
    <t>WRAPLOCK TIE (SUPER TOP TIE) 477 ACSR</t>
  </si>
  <si>
    <t>CHANCE STT-120 OR APPROVED EQUAL</t>
  </si>
  <si>
    <t>TIE WRAPLOCK TIE (SUPER TOP TIE) 927 2 ACAR</t>
  </si>
  <si>
    <t>CHANCE STT-140 OR APPROVED EQUAL</t>
  </si>
  <si>
    <t>ROD, ARMOR 927.2 ACAR AND 795 ACSR;</t>
  </si>
  <si>
    <t>PREFORMED #AR-0141 OR APPROVED EQUAL</t>
  </si>
  <si>
    <t>SQUARE WASHER 4X4X1/4 W/12/16 HOLES</t>
  </si>
  <si>
    <t>HUGHES SW4-70 OR APPROVED EQUAL</t>
  </si>
  <si>
    <t>CLEVIS THIMBLE 40,000 LBS 3/4' PIN;</t>
  </si>
  <si>
    <t>MACLEAN (BETHEA) FSA-100-6 OR APPROVED EQUAL</t>
  </si>
  <si>
    <t>CLAMP, DEADEND 927 ACAR, 15,000 LB</t>
  </si>
  <si>
    <t>MACLEAN (BETHEA) ASD-58-N OR APPROVED EQUAL</t>
  </si>
  <si>
    <t>BOLT, FULL THREADED ROD 3/4' X 32';</t>
  </si>
  <si>
    <t>HUGHES # TR732-F OR APPROVED EQUAL</t>
  </si>
  <si>
    <t>BOLT, FULL THREADED ROD 3/4' X 28'</t>
  </si>
  <si>
    <t>HUGHES TR728-F OR APPROVED EQUAL</t>
  </si>
  <si>
    <t>SHACKLE, ANCHOR 30K#; MACLEAN (BETHEA)</t>
  </si>
  <si>
    <t>#ASH-55 OR APPROVED EQUAL</t>
  </si>
  <si>
    <t>PLATE, POLE EYE MEDIUM DUTY 210,000 LBS</t>
  </si>
  <si>
    <t>MACLEAN # UGA-66-4 OR APPROVED EQUAL</t>
  </si>
  <si>
    <t>PLATE, PLE EYE HEAVY DUTY 360,000 LBS</t>
  </si>
  <si>
    <t>MACLEAN # UGA-66-6 OR APPROVED EQUAL</t>
  </si>
  <si>
    <t>NUT, EYE 3/4" CHANCE # 6503 OR APPROVED EQUAL</t>
  </si>
  <si>
    <t>NUT, 3/4" LOCKNUT LINE HARDWARE # SLN-34</t>
  </si>
  <si>
    <t>BOLT THREADED ROD 3/4" X 24"</t>
  </si>
  <si>
    <t>CHANCE # 8894 OR APPROVED EQUAL</t>
  </si>
  <si>
    <t>BASKET FOR 927 ACSR #AMP602162</t>
  </si>
  <si>
    <t>INSULATOR, POST TYPE 15KV, 3 1/2" BASE</t>
  </si>
  <si>
    <t>VICTOR # V12120 OR NEWELL PORCELAIN #NP43570</t>
  </si>
  <si>
    <t>INSULATOR, GUY STRAIN CLEVIS-CLEVIS W/ROLLER</t>
  </si>
  <si>
    <t>21, 000 LBS; MACLEAN (BETHEA) # GCC21-78R</t>
  </si>
  <si>
    <t>INSULATOR GUY STRAIN CLEVIS - CLEVIS W/ROLLER</t>
  </si>
  <si>
    <t>36,000 LBS; MACLEAN (BETHEA) # GCC36-78</t>
  </si>
  <si>
    <t>YDS SERIES OR APPROVED EQUAL</t>
  </si>
  <si>
    <t>SPLICE, FULL TENSION FOR 795 26/7 ACSR</t>
  </si>
  <si>
    <t>BURNDY YDS 451R49R3</t>
  </si>
  <si>
    <t>CONNECTOR, WEDGE 927 ACAR-927 ACAR</t>
  </si>
  <si>
    <t>AMP # 602121 OR APPROVED EQUAL</t>
  </si>
  <si>
    <t>CONNECTOR GROUNDING # 4 CU-927 ACAR</t>
  </si>
  <si>
    <t>BURNDY # WCY 101 OR APPROVED EQUAL</t>
  </si>
  <si>
    <t>CONNECTOR # 4 CU TO 7/16; GALVANIZED</t>
  </si>
  <si>
    <t>CROSSARM, DEADEND BRACELESS WITH MOUNT 8 FT.</t>
  </si>
  <si>
    <t xml:space="preserve">CROSSARM DEADEND BRACELESS WITH MOUNT </t>
  </si>
  <si>
    <t>10 FT. PUPI #DA3000-12S4B9X2 OR APPROVED EQUAL</t>
  </si>
  <si>
    <t>CROSSARM, TANGENT BRACELESS WITH MOUNT 8FT.</t>
  </si>
  <si>
    <t>PUPI #TB3000-0-603 X 2 OR APPROVED EQUAL</t>
  </si>
  <si>
    <t>10 FT, PUPI # TB3000-12005X2 OR APPROVED EQUAL</t>
  </si>
  <si>
    <t>CROSSARM, TANGENT BRACELESS WITH MOUNT</t>
  </si>
  <si>
    <t>12 FT. PUPI # TB3000-14405X2 OR APPROVED EQUAL</t>
  </si>
  <si>
    <t>GUY DEADEND FACTORY FORMED FOR 7/16" H.S.S.</t>
  </si>
  <si>
    <t>GRADE B; PERFORMED # GDE-1108 OR APPROVED</t>
  </si>
  <si>
    <t>SHELL YELLOW AMP 69338-4 OR APPROVED EQUAL</t>
  </si>
  <si>
    <t>PUPI #DA3000-96S2B7X2 OR APPROVED EQUAL</t>
  </si>
  <si>
    <t>SPLICE, FULL TENSION FOR 927 18/19 ACAR BURNDY</t>
  </si>
  <si>
    <t>BURNDY # UC8W26-L OR APPROVED EQUAL</t>
  </si>
  <si>
    <t>TOTAL FOR CATEGORY 1</t>
  </si>
  <si>
    <t>TOTAL FOR CATEGORY 2</t>
  </si>
  <si>
    <t>TOTAL FOR CATEGORY 3</t>
  </si>
  <si>
    <t>TOTAL FOR CATEGORY 4</t>
  </si>
  <si>
    <t>TOTAL FOR CATEGORY 5</t>
  </si>
  <si>
    <t>TOTAL FOR CATEGORY 6</t>
  </si>
  <si>
    <t>TOTAL FOR CATEGORY 7</t>
  </si>
  <si>
    <t>TOTAL FOR CATEGORY 9</t>
  </si>
  <si>
    <t xml:space="preserve">PLEASE SEE NEXT PAGE FOR RECAP OF </t>
  </si>
  <si>
    <t>CATEGORY TOTALS</t>
  </si>
  <si>
    <t>TOTAL FOR CATEGORY 11</t>
  </si>
  <si>
    <t>TOTAL FOR CATEGORY 12</t>
  </si>
  <si>
    <t>TOTAL FOR CATEGORY 13</t>
  </si>
  <si>
    <t>TOTAL FOR CATEGORY 14</t>
  </si>
  <si>
    <t>TOTAL FOR CATEGORY 16</t>
  </si>
  <si>
    <t>TOTAL FOR CATEGORY 18</t>
  </si>
  <si>
    <t>TOTAL FOR CATEGORY 20</t>
  </si>
  <si>
    <t>TOTAL FOR CATEGORY 21</t>
  </si>
  <si>
    <t>TOTAL FOR CATEGORY 22</t>
  </si>
  <si>
    <t>TOTAL FOR CATEGORY 23</t>
  </si>
  <si>
    <t>TOTAL FOR CATEGORY 24</t>
  </si>
  <si>
    <t>RECAP OF CATEGORY TOTALS</t>
  </si>
  <si>
    <t>CATEGORY 13 - DISTRIBUTION CLASS LIGHTNING ARRESTORS</t>
  </si>
  <si>
    <t>TOTAL FOR CATEGORY 13:</t>
  </si>
  <si>
    <t>TOTAL FOR CATEGORY 8A</t>
  </si>
  <si>
    <t>TOTAL FOR CATEGORY 8B</t>
  </si>
  <si>
    <t>TOTAL FOR CATEGORY 8C</t>
  </si>
  <si>
    <t>TOTAL FOR CATEGORY 10A</t>
  </si>
  <si>
    <t>TOTAL FOR CATEGORY 10B</t>
  </si>
  <si>
    <t>TOTAL FOR CATEGORY 15A</t>
  </si>
  <si>
    <t>TOTAL FOR CATEGORY 15B</t>
  </si>
  <si>
    <t>TOTAL FOR CATEGORY 15C</t>
  </si>
  <si>
    <t>TOTAL FOR CATEGORY 17A</t>
  </si>
  <si>
    <t>TOTAL FOR CATEGORY 17B</t>
  </si>
  <si>
    <t>TOTAL FOR CATEGORY 19A</t>
  </si>
  <si>
    <t>TOTAL FOR CATEGORY 19B</t>
  </si>
  <si>
    <t>FIXTURE, 250 WATT HPS, 480 VOLT, "HORIZONTAL LUMINAIRE", TYPE III DISTRIBUTION, 3G RATED, LA DOTD APPROVED, NO MULTITAPS, NO PHOTOCELL USUAGE, G.E. #M2RR25S5A1GMS3FNU, OR APPROVED EQUAL</t>
  </si>
  <si>
    <t>ASSEMBLY INLCUDING GROUND SLEEVE)</t>
  </si>
  <si>
    <t xml:space="preserve">200 AMP, 4 - WAY, DURHAM #AM303018222 MAYSTEEL </t>
  </si>
  <si>
    <t xml:space="preserve">#CW330-18-TH BARFIELD #BGSSE183030SP OR </t>
  </si>
  <si>
    <r>
      <rPr>
        <sz val="12"/>
        <rFont val="Arial"/>
        <family val="2"/>
      </rPr>
      <t>APPROVED EQUAL</t>
    </r>
    <r>
      <rPr>
        <b/>
        <sz val="12"/>
        <rFont val="Arial"/>
        <family val="2"/>
      </rPr>
      <t xml:space="preserve"> (QUOTE COMPLETE </t>
    </r>
  </si>
  <si>
    <t>DURHAM #AM304818223-D OR APPROVED EQUAL</t>
  </si>
  <si>
    <t>PAD, FIBERGLASS GROUND SLEEVE, UNDERGROUND, 18"H X 26"W X 18"D, DURHAM #GS183018F, MAYSTEEL #CW326-GS-18-18 FG, NORDIC GS-27-20-18M, NORDIC GS-26-18-18M-MG-17X9, BARFIELD BFGBS182618, ELECTRIMOLD #EFBG-182618-1017MH-454, OR APPROVED EQUAL</t>
  </si>
  <si>
    <t>#CW326-18TH, BARFIELD #BGSSE182630SP OR EQUAL</t>
  </si>
  <si>
    <t>JUNCTION INSTALLED, UNDERGROUND, 30"H X 26"W X</t>
  </si>
  <si>
    <t>ARRESTER, LIGHTNING 3 KV MOV, MUST INCLUDE</t>
  </si>
  <si>
    <t>JOSLYN #J9211-QS, O.B. #213703-7324 OR</t>
  </si>
  <si>
    <t>COOPER #UHS03030A1A1B1A OR APPROVED EQUAL</t>
  </si>
  <si>
    <t xml:space="preserve">O.B. #221-609-7324, COOPER #URS10050A1A1B1A, </t>
  </si>
  <si>
    <t>MUST INCLUDE GROUNDING COPPER STRAP,</t>
  </si>
  <si>
    <t xml:space="preserve">LONGLIFE 2 PHOTOCONTROL, VOLTAGE 347, </t>
  </si>
  <si>
    <t xml:space="preserve">RANGE 312-382, GREEN, PHOTO CELL INFRARED </t>
  </si>
  <si>
    <t>FILTERING SILICON PHOTOTRANSISTOR, RIPLEY #6395LL</t>
  </si>
  <si>
    <t>SUPPORT, ALUMINUM ADSS, 2-72 FIBERS, PLP 44501XX SERIES, DULMISON FOSC 6XXX-PB SERIES, MOSDORFER M-FOSC0525, OR APPROVED EQUAL</t>
  </si>
  <si>
    <t>SUPPORT, ALUMINUM ADSS, 73-96 FIBERS, PLP 4501XX SERIES, DULMISON FOSC 6XXX-PB SERIES, MOSDORFER M-FOSC0575,  OR APPROVED EQUAL</t>
  </si>
  <si>
    <t>SUPPORT, ALUMINUM ADSS, 97-144 FIBERS, PLP 44501XX SERIES, DULMISON FOSC 6XXX-PB SERIES, MOSDORFER M-FOSC0775 OR APPROVED EQUAL</t>
  </si>
  <si>
    <t>DEAD-END, LIMITED TENSION, ADSS, 2-72 FIBERS, PLP 28720XXC1E1 SERIES, DULMISON AS02-FDES SERIES, MOSDORFER M-AS02-FDES0450 OR APPROVED EQUAL</t>
  </si>
  <si>
    <t>DEAD-END, MEDIUM TENSION, ADSS, 73-96 FIBERS, PLP 28721XXC1E1 SERIES,  DULMISON AS02-FDEM SERIES, MOSDORFER M-AS02-FDEM0550, OR APPROVED EQUAL</t>
  </si>
  <si>
    <t>DEAD-END, MEDIUM TENSION, ADSS, 2-72 FIBERS, PLP 28721XXC1E1 SERIES, DULMISON AS02-FDEM SERIES, MOSDORFER M-AS02-FDEM0450, OR APPROVED EQUAL</t>
  </si>
  <si>
    <t>DEAD-END, MEDIUM TENSION, ADSS, 97-144 FIBERS, PLP 28721XXC1E1 SERIES, DULMISON AS02-FDEM SERIES, MOSDORFER M-AS02-FDEM0700,  OR APPROVED EQUAL</t>
  </si>
  <si>
    <t>DEAD-END, LIMITED TENSION, ADSS, 73-96 FIBERS, PLP 28720XXC1E1 SERIES, DULMISON AS02-FDES SERIES, MOSDORFER M-AS02-FDES0550, OR APPROVED EQUAL</t>
  </si>
  <si>
    <t xml:space="preserve">DEAD-END, LIMITED TENSION, ADSS, 97-144 FIBERS, PLP 28720XXC1E1 SERIES, DULMISON AS02-FDES SERIES, MOSDORFER M-AS02-FDES0700, OR APPROVED EQUAL </t>
  </si>
  <si>
    <t>IN-SPAN CABLE STORAGE SYSTEM, PLP 710011188D1T, MOSDORFER M-FOSDA-17-ADSS, OR APPROVED EQUAL</t>
  </si>
  <si>
    <t>MOV, O.B. #213-709-73-33; MUST INCLUDE GROUNDING COPPER STRAP, COOPER # UHS10050A1C1D1A , COOPER URT10050A1A1A1A OR EQUAL</t>
  </si>
  <si>
    <t>18"D, DURHAM #AM302618222, MAYSTEEL#CW326-18TH,</t>
  </si>
  <si>
    <t xml:space="preserve"> GROUNDING COPPER STRAP: JOSLYN #8134C0003J001,  </t>
  </si>
  <si>
    <t>MOV, O.B. #213-709-73-33; MUST INCLUDE GROUNDING</t>
  </si>
  <si>
    <t>COPPER STRAP, COOPER # UHS10050A1C1D1A,</t>
  </si>
  <si>
    <t>COOPER URT 10050A1A1A1A, OR APPROVED EQUAL</t>
  </si>
  <si>
    <t>SPLICE, QUICK, 3M #5411-C1-21, OR APPROVED EQUAL</t>
  </si>
  <si>
    <t>HYDROPHOBIC POLE STABILIZER, 1 GAL. KIT, MUST BE HYDROPHOBIC RAINBOW 79702 OR APPROVED EQUAL</t>
  </si>
  <si>
    <t>HYDROPHOBIC POLE STABILIZER, 7 CUBIC FT. KIT, MUST BE HYDROPHOBIC RAINBOW 79707 OR APPROVED EQUAL</t>
  </si>
  <si>
    <t xml:space="preserve">DOUBLE ARM ROADWAY LIGHTING POLE ASSEMBLY Valmont #380860106T4, KW #RTAT39-10.0-7-BA-215CL-ATB-17-VDP-W/ (2) ATA32-15-2-BA-CL, P&amp;K Tubular Products, Inc. #RTB0M42.53W25, Hapco #TA40F1CFT2E-01, General Structures, Inc. #HPA-2-40215-SATIN-TB3-17, or equal, round tapered 6063-T6 aluminum pole for nominal 40’ mounting height, with brushed satin finish, 0.250” wall thickness, 6” top diameter and 10" butt diameter, double aluminum truss type arms (15' span x 32" rise), FHWA approved 356-T6 cast aluminum breakaway transformer base, four 1” x 8” x 36” galvanized steel anchor bolts, required transformer base and truss arm mounting hardware, and 100 mph rating.
</t>
  </si>
  <si>
    <t xml:space="preserve">SINGLE ARM ROADWAY LIGHTING POLE ASSEMBLY Valmont #380860807T4, KW #RTAT39-8.0-7-BA-115CL-ATB1-17-VDP-W/ ATA32-15-2-BA-CL, 
P&amp;K Tubular Products, Inc. #RTB8H42.53W15, Hapco #RTA40F8CFT1E-01, General Structures, Inc. #HPA-2-40115-SATIN-TB1-17, or equal, round tapered 6063-T6 aluminum pole for nominal 40’ mounting height, with brushed satin finish, 0.250” wall thickness, 6” top diameter and 8" butt diameter, single aluminum truss type arm (15' span x 32" rise), FHWA approved 356-T6 cast aluminum breakaway transformer base, four 1” x 8” x 36” galvanized steel anchor bolts, required transformer base and truss arm mounting hardware, and 100 mph rating
</t>
  </si>
  <si>
    <t>ROADWAY LUMINAIRE                                          American Electric Lighting #ATBL-A-480-R2-NR, GE #ERL2-H-19-B3-40-D-GRAY-I-L, Philips Lumec #RFL-160W96LED4K-G2-R2M-HVU-GY3, Eaton Streetworks #NVN-AF-03-E-8-T2-10K,  Leotek #GCL2-60G-HV-NW-2R-GY-800-LPCR, or equal, pole mounted roadway lighting fixture with gray finished cast aluminum housing, glass lens, tool-less entry, IP66 rating, type 2 distribution, 170 watt led array, 19,000 lumen output at 4000k, and 480 volt driver. Luminaires shall perform at minimum L70 standard for 100,000 hours. Five-year warranty shall be standard.</t>
  </si>
  <si>
    <r>
      <t xml:space="preserve">KIT, BALLAST REPAIR, 480 VOLT, 1000 WATT HOLOPHANE #RBKC10HP48A ONLY. </t>
    </r>
    <r>
      <rPr>
        <b/>
        <sz val="12"/>
        <rFont val="Arial"/>
        <family val="2"/>
      </rPr>
      <t xml:space="preserve"> MUST HAVE DIMENSIONS OF 6 1/8" x 3 1/8" x 4 1/4".</t>
    </r>
  </si>
  <si>
    <t>CATEGORY 25 - DISTRIBUTION CAPACITOR</t>
  </si>
  <si>
    <t>100 KVAR, 7620V, DISTRIBUTION CAPACITOR</t>
  </si>
  <si>
    <t>TOTAL FOR CATEGORY 25</t>
  </si>
  <si>
    <t>TOTAL FOR CATEGORY 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</si>
</sst>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indexed="62"/>
      <name val="Arial"/>
      <family val="2"/>
    </font>
    <font>
      <sz val="12"/>
      <color indexed="62"/>
      <name val="Arial"/>
      <family val="2"/>
    </font>
    <font>
      <sz val="10"/>
      <color indexed="62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i/>
      <u/>
      <sz val="12"/>
      <color indexed="10"/>
      <name val="Arial"/>
      <family val="2"/>
    </font>
    <font>
      <b/>
      <i/>
      <sz val="12"/>
      <color indexed="10"/>
      <name val="Arial"/>
      <family val="2"/>
    </font>
    <font>
      <sz val="12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u val="singleAccounting"/>
      <sz val="16"/>
      <name val="Arial"/>
      <family val="2"/>
    </font>
    <font>
      <b/>
      <u/>
      <sz val="16"/>
      <name val="Arial"/>
      <family val="2"/>
    </font>
    <font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38">
    <xf numFmtId="0" fontId="0" fillId="0" borderId="0" xfId="0"/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44" fontId="4" fillId="0" borderId="0" xfId="2" applyFont="1" applyFill="1" applyBorder="1" applyProtection="1">
      <protection locked="0"/>
    </xf>
    <xf numFmtId="0" fontId="4" fillId="0" borderId="0" xfId="2" applyNumberFormat="1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3" fontId="0" fillId="0" borderId="0" xfId="1" applyNumberFormat="1" applyFont="1" applyFill="1" applyBorder="1" applyAlignment="1" applyProtection="1">
      <alignment horizontal="center"/>
    </xf>
    <xf numFmtId="164" fontId="0" fillId="0" borderId="0" xfId="1" applyNumberFormat="1" applyFont="1" applyFill="1" applyBorder="1" applyAlignment="1" applyProtection="1">
      <alignment horizontal="center"/>
    </xf>
    <xf numFmtId="44" fontId="4" fillId="0" borderId="0" xfId="2" applyFont="1" applyFill="1" applyBorder="1" applyProtection="1"/>
    <xf numFmtId="0" fontId="7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top"/>
      <protection locked="0"/>
    </xf>
    <xf numFmtId="44" fontId="4" fillId="0" borderId="0" xfId="2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8" fillId="0" borderId="0" xfId="0" applyNumberFormat="1" applyFont="1" applyBorder="1" applyAlignment="1">
      <alignment horizontal="center" vertical="top" wrapText="1"/>
    </xf>
    <xf numFmtId="0" fontId="9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44" fontId="4" fillId="0" borderId="0" xfId="2" applyFont="1" applyFill="1" applyBorder="1" applyAlignment="1" applyProtection="1">
      <alignment vertical="top" wrapText="1"/>
      <protection locked="0"/>
    </xf>
    <xf numFmtId="0" fontId="4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44" fontId="4" fillId="0" borderId="0" xfId="2" applyFont="1" applyFill="1" applyBorder="1" applyAlignment="1" applyProtection="1">
      <alignment vertical="top"/>
    </xf>
    <xf numFmtId="0" fontId="8" fillId="0" borderId="0" xfId="0" applyFont="1" applyBorder="1" applyAlignment="1">
      <alignment vertical="top" wrapText="1"/>
    </xf>
    <xf numFmtId="0" fontId="9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Protection="1">
      <protection locked="0"/>
    </xf>
    <xf numFmtId="0" fontId="8" fillId="0" borderId="0" xfId="0" applyNumberFormat="1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8" fillId="0" borderId="0" xfId="0" applyNumberFormat="1" applyFont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vertical="top"/>
      <protection locked="0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 applyProtection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3" fontId="8" fillId="0" borderId="0" xfId="0" applyNumberFormat="1" applyFont="1" applyBorder="1" applyAlignment="1">
      <alignment horizontal="center" vertical="top" wrapText="1"/>
    </xf>
    <xf numFmtId="3" fontId="9" fillId="0" borderId="0" xfId="1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14" fillId="2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44" fontId="14" fillId="0" borderId="0" xfId="2" applyFont="1" applyFill="1" applyBorder="1" applyAlignment="1" applyProtection="1">
      <alignment horizontal="center"/>
      <protection locked="0"/>
    </xf>
    <xf numFmtId="44" fontId="16" fillId="0" borderId="0" xfId="2" applyFont="1" applyFill="1" applyBorder="1" applyProtection="1">
      <protection locked="0"/>
    </xf>
    <xf numFmtId="0" fontId="16" fillId="0" borderId="0" xfId="2" applyNumberFormat="1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2" borderId="0" xfId="0" applyFont="1" applyFill="1" applyBorder="1" applyProtection="1">
      <protection locked="0"/>
    </xf>
    <xf numFmtId="0" fontId="17" fillId="2" borderId="0" xfId="0" applyFont="1" applyFill="1" applyProtection="1">
      <protection locked="0"/>
    </xf>
    <xf numFmtId="44" fontId="15" fillId="0" borderId="0" xfId="2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44" fontId="16" fillId="0" borderId="0" xfId="2" applyFont="1" applyFill="1" applyBorder="1" applyAlignment="1" applyProtection="1">
      <alignment vertical="top"/>
      <protection locked="0"/>
    </xf>
    <xf numFmtId="0" fontId="16" fillId="0" borderId="0" xfId="2" applyNumberFormat="1" applyFont="1" applyFill="1" applyBorder="1" applyAlignment="1" applyProtection="1">
      <alignment vertical="top"/>
      <protection locked="0"/>
    </xf>
    <xf numFmtId="0" fontId="17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 applyProtection="1">
      <alignment vertical="top"/>
      <protection locked="0"/>
    </xf>
    <xf numFmtId="0" fontId="17" fillId="0" borderId="0" xfId="0" applyFont="1" applyFill="1" applyBorder="1" applyAlignment="1" applyProtection="1">
      <alignment vertical="top" wrapText="1"/>
      <protection locked="0"/>
    </xf>
    <xf numFmtId="44" fontId="15" fillId="0" borderId="0" xfId="2" applyFont="1" applyFill="1" applyBorder="1" applyAlignment="1" applyProtection="1">
      <protection locked="0"/>
    </xf>
    <xf numFmtId="44" fontId="15" fillId="0" borderId="0" xfId="2" applyFont="1" applyFill="1" applyBorder="1" applyAlignment="1" applyProtection="1"/>
    <xf numFmtId="44" fontId="15" fillId="0" borderId="0" xfId="2" applyFont="1" applyBorder="1" applyAlignment="1" applyProtection="1">
      <protection locked="0"/>
    </xf>
    <xf numFmtId="44" fontId="15" fillId="0" borderId="0" xfId="2" applyFont="1" applyBorder="1" applyAlignment="1" applyProtection="1">
      <alignment vertical="top"/>
      <protection locked="0"/>
    </xf>
    <xf numFmtId="0" fontId="15" fillId="0" borderId="0" xfId="0" applyFont="1" applyBorder="1" applyAlignment="1" applyProtection="1">
      <protection locked="0"/>
    </xf>
    <xf numFmtId="49" fontId="15" fillId="2" borderId="1" xfId="0" applyNumberFormat="1" applyFont="1" applyFill="1" applyBorder="1" applyProtection="1">
      <protection locked="0"/>
    </xf>
    <xf numFmtId="0" fontId="17" fillId="2" borderId="0" xfId="0" applyFont="1" applyFill="1" applyAlignment="1" applyProtection="1">
      <alignment vertical="top" wrapText="1"/>
      <protection locked="0"/>
    </xf>
    <xf numFmtId="0" fontId="17" fillId="2" borderId="0" xfId="0" applyFont="1" applyFill="1" applyAlignment="1" applyProtection="1">
      <alignment wrapText="1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44" fontId="15" fillId="0" borderId="0" xfId="2" applyFont="1" applyFill="1" applyBorder="1" applyAlignment="1" applyProtection="1">
      <alignment horizontal="center"/>
      <protection locked="0"/>
    </xf>
    <xf numFmtId="44" fontId="17" fillId="0" borderId="0" xfId="2" applyFont="1" applyFill="1" applyBorder="1" applyProtection="1">
      <protection locked="0"/>
    </xf>
    <xf numFmtId="44" fontId="14" fillId="0" borderId="0" xfId="2" applyFont="1" applyFill="1" applyBorder="1" applyAlignment="1" applyProtection="1">
      <protection locked="0"/>
    </xf>
    <xf numFmtId="44" fontId="13" fillId="0" borderId="0" xfId="2" applyFont="1" applyFill="1" applyBorder="1" applyAlignment="1" applyProtection="1">
      <protection locked="0"/>
    </xf>
    <xf numFmtId="0" fontId="21" fillId="0" borderId="0" xfId="0" applyFont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5" fillId="2" borderId="2" xfId="0" applyFont="1" applyFill="1" applyBorder="1" applyProtection="1">
      <protection locked="0"/>
    </xf>
    <xf numFmtId="44" fontId="15" fillId="2" borderId="2" xfId="2" applyFont="1" applyFill="1" applyBorder="1" applyProtection="1">
      <protection locked="0"/>
    </xf>
    <xf numFmtId="44" fontId="13" fillId="0" borderId="0" xfId="2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44" fontId="17" fillId="0" borderId="0" xfId="2" applyFont="1" applyFill="1" applyBorder="1" applyProtection="1"/>
    <xf numFmtId="44" fontId="16" fillId="0" borderId="0" xfId="2" applyFont="1" applyFill="1" applyBorder="1" applyProtection="1"/>
    <xf numFmtId="44" fontId="15" fillId="0" borderId="0" xfId="2" applyFont="1" applyFill="1" applyBorder="1" applyProtection="1"/>
    <xf numFmtId="44" fontId="16" fillId="0" borderId="0" xfId="2" applyFont="1" applyFill="1" applyBorder="1" applyAlignment="1" applyProtection="1">
      <alignment vertical="top"/>
    </xf>
    <xf numFmtId="44" fontId="17" fillId="0" borderId="0" xfId="2" applyFont="1" applyFill="1" applyBorder="1" applyAlignment="1" applyProtection="1">
      <alignment vertical="top"/>
    </xf>
    <xf numFmtId="44" fontId="16" fillId="0" borderId="0" xfId="2" applyFont="1" applyFill="1" applyBorder="1" applyAlignment="1" applyProtection="1">
      <alignment vertical="top" wrapText="1"/>
    </xf>
    <xf numFmtId="44" fontId="15" fillId="0" borderId="0" xfId="2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Protection="1"/>
    <xf numFmtId="0" fontId="15" fillId="0" borderId="0" xfId="0" applyNumberFormat="1" applyFont="1" applyFill="1" applyBorder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center" vertical="top"/>
    </xf>
    <xf numFmtId="0" fontId="15" fillId="0" borderId="0" xfId="0" applyFont="1" applyFill="1" applyBorder="1" applyProtection="1"/>
    <xf numFmtId="0" fontId="13" fillId="0" borderId="0" xfId="0" applyFont="1" applyFill="1" applyBorder="1" applyProtection="1"/>
    <xf numFmtId="0" fontId="15" fillId="0" borderId="0" xfId="0" applyFont="1" applyFill="1" applyBorder="1" applyAlignment="1" applyProtection="1">
      <alignment vertical="top" wrapText="1"/>
    </xf>
    <xf numFmtId="0" fontId="17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Border="1" applyAlignment="1" applyProtection="1">
      <alignment horizontal="left" vertical="top" wrapText="1"/>
    </xf>
    <xf numFmtId="0" fontId="17" fillId="0" borderId="0" xfId="0" applyNumberFormat="1" applyFont="1" applyBorder="1" applyAlignment="1" applyProtection="1">
      <alignment horizontal="left" wrapText="1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Border="1" applyAlignment="1" applyProtection="1">
      <alignment horizontal="left" vertical="top" wrapText="1"/>
    </xf>
    <xf numFmtId="0" fontId="15" fillId="0" borderId="0" xfId="0" applyNumberFormat="1" applyFont="1" applyFill="1" applyBorder="1" applyProtection="1"/>
    <xf numFmtId="0" fontId="15" fillId="2" borderId="0" xfId="0" applyNumberFormat="1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top"/>
    </xf>
    <xf numFmtId="0" fontId="15" fillId="0" borderId="0" xfId="0" applyFont="1" applyBorder="1" applyAlignment="1" applyProtection="1">
      <alignment horizontal="center" vertical="top" wrapText="1"/>
    </xf>
    <xf numFmtId="0" fontId="17" fillId="0" borderId="0" xfId="0" applyFont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vertical="top" wrapText="1"/>
    </xf>
    <xf numFmtId="0" fontId="17" fillId="0" borderId="0" xfId="0" applyFont="1" applyBorder="1" applyAlignment="1" applyProtection="1">
      <alignment horizontal="center" vertical="top" wrapText="1"/>
    </xf>
    <xf numFmtId="0" fontId="17" fillId="0" borderId="0" xfId="0" applyFont="1" applyFill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wrapText="1"/>
    </xf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vertical="top" wrapText="1"/>
    </xf>
    <xf numFmtId="17" fontId="17" fillId="0" borderId="0" xfId="0" applyNumberFormat="1" applyFont="1" applyFill="1" applyBorder="1" applyProtection="1"/>
    <xf numFmtId="0" fontId="17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/>
    </xf>
    <xf numFmtId="44" fontId="3" fillId="0" borderId="0" xfId="2" applyFont="1" applyBorder="1" applyAlignment="1" applyProtection="1">
      <protection locked="0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Border="1" applyAlignment="1" applyProtection="1">
      <alignment vertical="top" wrapText="1"/>
    </xf>
    <xf numFmtId="0" fontId="3" fillId="0" borderId="0" xfId="2" applyNumberFormat="1" applyFont="1" applyFill="1" applyBorder="1" applyProtection="1">
      <protection locked="0"/>
    </xf>
    <xf numFmtId="44" fontId="4" fillId="0" borderId="0" xfId="2" applyFont="1" applyFill="1" applyBorder="1" applyProtection="1">
      <protection locked="0"/>
    </xf>
    <xf numFmtId="44" fontId="4" fillId="0" borderId="0" xfId="2" applyFont="1" applyFill="1" applyBorder="1" applyAlignment="1" applyProtection="1">
      <alignment vertical="top"/>
      <protection locked="0"/>
    </xf>
    <xf numFmtId="44" fontId="3" fillId="0" borderId="0" xfId="2" applyFont="1" applyFill="1" applyBorder="1" applyProtection="1">
      <protection locked="0"/>
    </xf>
    <xf numFmtId="44" fontId="4" fillId="0" borderId="0" xfId="2" applyFont="1" applyFill="1" applyBorder="1" applyProtection="1">
      <protection locked="0"/>
    </xf>
    <xf numFmtId="0" fontId="4" fillId="0" borderId="0" xfId="2" applyNumberFormat="1" applyFont="1" applyFill="1" applyBorder="1" applyProtection="1">
      <protection locked="0"/>
    </xf>
    <xf numFmtId="44" fontId="4" fillId="0" borderId="0" xfId="2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44" fontId="3" fillId="0" borderId="0" xfId="2" applyFont="1" applyFill="1" applyBorder="1" applyProtection="1">
      <protection locked="0"/>
    </xf>
    <xf numFmtId="44" fontId="4" fillId="0" borderId="0" xfId="2" applyFont="1" applyFill="1" applyBorder="1" applyProtection="1">
      <protection locked="0"/>
    </xf>
    <xf numFmtId="44" fontId="4" fillId="0" borderId="0" xfId="2" applyFont="1" applyFill="1" applyBorder="1" applyAlignment="1" applyProtection="1">
      <alignment vertical="top"/>
      <protection locked="0"/>
    </xf>
    <xf numFmtId="44" fontId="4" fillId="0" borderId="0" xfId="2" applyFont="1" applyFill="1" applyBorder="1" applyAlignment="1" applyProtection="1">
      <alignment vertical="top" wrapText="1"/>
      <protection locked="0"/>
    </xf>
    <xf numFmtId="44" fontId="3" fillId="0" borderId="0" xfId="2" applyFont="1" applyFill="1" applyBorder="1" applyProtection="1">
      <protection locked="0"/>
    </xf>
    <xf numFmtId="44" fontId="3" fillId="0" borderId="0" xfId="2" applyFont="1" applyFill="1" applyBorder="1" applyAlignment="1" applyProtection="1">
      <alignment vertical="top"/>
      <protection locked="0"/>
    </xf>
    <xf numFmtId="44" fontId="4" fillId="0" borderId="0" xfId="2" applyFont="1" applyFill="1" applyBorder="1" applyProtection="1">
      <protection locked="0"/>
    </xf>
    <xf numFmtId="0" fontId="4" fillId="0" borderId="0" xfId="2" applyNumberFormat="1" applyFont="1" applyFill="1" applyBorder="1" applyProtection="1">
      <protection locked="0"/>
    </xf>
    <xf numFmtId="44" fontId="4" fillId="0" borderId="0" xfId="2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44" fontId="4" fillId="0" borderId="0" xfId="2" applyFont="1" applyFill="1" applyBorder="1" applyAlignment="1" applyProtection="1">
      <alignment vertical="top" wrapText="1"/>
      <protection locked="0"/>
    </xf>
    <xf numFmtId="0" fontId="4" fillId="0" borderId="0" xfId="2" applyNumberFormat="1" applyFont="1" applyFill="1" applyBorder="1" applyAlignment="1" applyProtection="1">
      <alignment vertical="top" wrapText="1"/>
      <protection locked="0"/>
    </xf>
    <xf numFmtId="44" fontId="3" fillId="0" borderId="0" xfId="2" applyFont="1" applyFill="1" applyBorder="1" applyProtection="1">
      <protection locked="0"/>
    </xf>
    <xf numFmtId="44" fontId="3" fillId="0" borderId="0" xfId="2" applyFont="1" applyFill="1" applyBorder="1" applyAlignment="1" applyProtection="1">
      <alignment vertical="top"/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0" fontId="3" fillId="0" borderId="0" xfId="5" applyNumberFormat="1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0" fontId="3" fillId="0" borderId="0" xfId="5" applyNumberFormat="1" applyFont="1" applyFill="1" applyBorder="1" applyAlignment="1" applyProtection="1">
      <alignment vertical="top"/>
      <protection locked="0"/>
    </xf>
    <xf numFmtId="0" fontId="3" fillId="0" borderId="0" xfId="4" applyFont="1" applyFill="1" applyBorder="1" applyAlignment="1" applyProtection="1">
      <alignment vertical="top"/>
      <protection locked="0"/>
    </xf>
    <xf numFmtId="44" fontId="4" fillId="0" borderId="0" xfId="5" applyFont="1" applyFill="1" applyBorder="1" applyProtection="1"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Alignment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Alignment="1" applyProtection="1">
      <protection locked="0"/>
    </xf>
    <xf numFmtId="44" fontId="24" fillId="0" borderId="0" xfId="2" applyFont="1" applyFill="1" applyBorder="1" applyAlignment="1" applyProtection="1">
      <alignment horizontal="right"/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3" fillId="0" borderId="0" xfId="5" applyFont="1" applyFill="1" applyBorder="1" applyAlignment="1" applyProtection="1">
      <alignment vertical="top"/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3" fillId="0" borderId="0" xfId="5" applyFont="1" applyFill="1" applyBorder="1" applyAlignment="1" applyProtection="1">
      <alignment vertical="top"/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4" fillId="0" borderId="0" xfId="5" applyFont="1" applyFill="1" applyBorder="1" applyProtection="1"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3" fillId="0" borderId="0" xfId="5" applyFont="1" applyFill="1" applyBorder="1" applyAlignment="1" applyProtection="1">
      <alignment vertical="top"/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3" fillId="0" borderId="0" xfId="5" applyFont="1" applyFill="1" applyBorder="1" applyAlignment="1" applyProtection="1">
      <alignment vertical="top"/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4" fillId="0" borderId="0" xfId="5" applyFont="1" applyFill="1" applyBorder="1" applyAlignment="1" applyProtection="1">
      <alignment vertical="top" wrapText="1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4" fillId="0" borderId="0" xfId="5" applyFont="1" applyFill="1" applyBorder="1" applyAlignment="1" applyProtection="1">
      <alignment vertical="top" wrapText="1"/>
      <protection locked="0"/>
    </xf>
    <xf numFmtId="0" fontId="4" fillId="0" borderId="0" xfId="5" applyNumberFormat="1" applyFont="1" applyFill="1" applyBorder="1" applyAlignment="1" applyProtection="1">
      <alignment vertical="top" wrapText="1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Alignment="1" applyProtection="1">
      <alignment vertical="top"/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Alignment="1" applyProtection="1">
      <alignment vertical="top"/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Protection="1">
      <protection locked="0"/>
    </xf>
    <xf numFmtId="0" fontId="4" fillId="0" borderId="0" xfId="5" applyNumberFormat="1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Alignment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Alignment="1" applyProtection="1">
      <protection locked="0"/>
    </xf>
    <xf numFmtId="44" fontId="4" fillId="0" borderId="0" xfId="5" applyFont="1" applyFill="1" applyBorder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44" fontId="3" fillId="0" borderId="0" xfId="5" applyFont="1" applyFill="1" applyBorder="1" applyAlignment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4" fillId="0" borderId="0" xfId="5" applyNumberFormat="1" applyFont="1" applyFill="1" applyBorder="1" applyAlignment="1" applyProtection="1">
      <alignment vertical="top"/>
      <protection locked="0"/>
    </xf>
    <xf numFmtId="44" fontId="3" fillId="0" borderId="0" xfId="5" applyFont="1" applyFill="1" applyBorder="1" applyAlignment="1" applyProtection="1">
      <protection locked="0"/>
    </xf>
    <xf numFmtId="44" fontId="4" fillId="0" borderId="0" xfId="5" applyFont="1" applyFill="1" applyBorder="1" applyAlignment="1" applyProtection="1">
      <alignment vertical="top"/>
      <protection locked="0"/>
    </xf>
    <xf numFmtId="0" fontId="14" fillId="0" borderId="0" xfId="2" applyNumberFormat="1" applyFont="1" applyFill="1" applyBorder="1" applyAlignment="1" applyProtection="1">
      <alignment horizontal="center"/>
      <protection locked="0"/>
    </xf>
    <xf numFmtId="0" fontId="15" fillId="0" borderId="0" xfId="2" applyNumberFormat="1" applyFont="1" applyFill="1" applyBorder="1" applyAlignment="1" applyProtection="1">
      <alignment horizontal="center"/>
      <protection locked="0"/>
    </xf>
    <xf numFmtId="0" fontId="3" fillId="0" borderId="0" xfId="2" applyNumberFormat="1" applyFont="1" applyFill="1" applyBorder="1" applyAlignment="1" applyProtection="1">
      <alignment vertical="top"/>
      <protection locked="0"/>
    </xf>
    <xf numFmtId="0" fontId="17" fillId="0" borderId="0" xfId="2" applyNumberFormat="1" applyFont="1" applyFill="1" applyBorder="1" applyProtection="1">
      <protection locked="0"/>
    </xf>
    <xf numFmtId="0" fontId="22" fillId="0" borderId="0" xfId="5" applyNumberFormat="1" applyFont="1" applyFill="1" applyBorder="1" applyAlignment="1" applyProtection="1">
      <alignment vertical="top"/>
      <protection locked="0"/>
    </xf>
    <xf numFmtId="0" fontId="15" fillId="0" borderId="0" xfId="2" applyNumberFormat="1" applyFont="1" applyFill="1" applyBorder="1" applyProtection="1">
      <protection locked="0"/>
    </xf>
    <xf numFmtId="0" fontId="23" fillId="0" borderId="0" xfId="5" applyNumberFormat="1" applyFont="1" applyFill="1" applyBorder="1" applyAlignment="1" applyProtection="1">
      <protection locked="0"/>
    </xf>
    <xf numFmtId="0" fontId="3" fillId="0" borderId="0" xfId="5" applyNumberFormat="1" applyFont="1" applyFill="1" applyBorder="1" applyAlignment="1" applyProtection="1">
      <protection locked="0"/>
    </xf>
    <xf numFmtId="44" fontId="3" fillId="0" borderId="0" xfId="2" applyFont="1" applyFill="1" applyBorder="1" applyAlignment="1" applyProtection="1">
      <protection locked="0"/>
    </xf>
    <xf numFmtId="44" fontId="26" fillId="0" borderId="0" xfId="2" applyFont="1" applyFill="1" applyBorder="1" applyAlignment="1" applyProtection="1">
      <protection locked="0"/>
    </xf>
    <xf numFmtId="0" fontId="2" fillId="0" borderId="0" xfId="0" applyFont="1" applyFill="1" applyBorder="1" applyProtection="1"/>
    <xf numFmtId="0" fontId="1" fillId="0" borderId="0" xfId="0" applyFont="1" applyFill="1" applyBorder="1" applyProtection="1"/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vertical="top"/>
    </xf>
    <xf numFmtId="0" fontId="15" fillId="0" borderId="0" xfId="0" applyFont="1" applyBorder="1" applyAlignment="1" applyProtection="1">
      <alignment horizontal="center" wrapText="1"/>
    </xf>
    <xf numFmtId="0" fontId="15" fillId="2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wrapText="1" shrinkToFit="1"/>
    </xf>
    <xf numFmtId="3" fontId="15" fillId="0" borderId="0" xfId="1" applyNumberFormat="1" applyFont="1" applyFill="1" applyBorder="1" applyAlignment="1" applyProtection="1">
      <alignment horizontal="center" vertical="top" wrapText="1"/>
    </xf>
    <xf numFmtId="164" fontId="15" fillId="0" borderId="0" xfId="1" applyNumberFormat="1" applyFont="1" applyFill="1" applyBorder="1" applyAlignment="1" applyProtection="1">
      <alignment horizontal="center" vertical="top"/>
    </xf>
    <xf numFmtId="3" fontId="15" fillId="0" borderId="0" xfId="1" applyNumberFormat="1" applyFont="1" applyFill="1" applyBorder="1" applyAlignment="1" applyProtection="1">
      <alignment horizontal="center" vertical="top"/>
    </xf>
    <xf numFmtId="0" fontId="13" fillId="0" borderId="0" xfId="0" applyFont="1" applyFill="1" applyBorder="1" applyAlignment="1" applyProtection="1">
      <alignment vertical="top" wrapText="1"/>
    </xf>
    <xf numFmtId="0" fontId="13" fillId="0" borderId="0" xfId="0" applyFont="1" applyFill="1" applyBorder="1" applyAlignment="1" applyProtection="1"/>
    <xf numFmtId="0" fontId="16" fillId="0" borderId="0" xfId="2" applyNumberFormat="1" applyFont="1" applyFill="1" applyBorder="1" applyProtection="1"/>
    <xf numFmtId="0" fontId="17" fillId="0" borderId="0" xfId="0" applyNumberFormat="1" applyFont="1" applyBorder="1" applyAlignment="1" applyProtection="1">
      <alignment horizontal="center" vertical="top" wrapText="1"/>
    </xf>
    <xf numFmtId="0" fontId="17" fillId="0" borderId="0" xfId="0" applyFont="1" applyFill="1" applyBorder="1" applyAlignment="1" applyProtection="1">
      <alignment vertical="top"/>
    </xf>
    <xf numFmtId="3" fontId="17" fillId="0" borderId="0" xfId="0" applyNumberFormat="1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1" fillId="0" borderId="0" xfId="0" applyFont="1" applyProtection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center"/>
    </xf>
    <xf numFmtId="49" fontId="13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49" fontId="14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49" fontId="15" fillId="2" borderId="0" xfId="0" applyNumberFormat="1" applyFont="1" applyFill="1" applyBorder="1" applyAlignment="1" applyProtection="1">
      <alignment horizontal="center"/>
    </xf>
    <xf numFmtId="49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 applyProtection="1"/>
    <xf numFmtId="49" fontId="17" fillId="2" borderId="0" xfId="0" applyNumberFormat="1" applyFont="1" applyFill="1" applyBorder="1" applyProtection="1"/>
    <xf numFmtId="49" fontId="15" fillId="2" borderId="0" xfId="0" applyNumberFormat="1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wrapText="1"/>
    </xf>
    <xf numFmtId="49" fontId="15" fillId="2" borderId="0" xfId="0" applyNumberFormat="1" applyFont="1" applyFill="1" applyBorder="1" applyAlignment="1" applyProtection="1">
      <alignment horizontal="center" vertical="top" wrapText="1"/>
    </xf>
    <xf numFmtId="0" fontId="15" fillId="2" borderId="0" xfId="0" applyFont="1" applyFill="1" applyBorder="1" applyAlignment="1" applyProtection="1">
      <alignment vertical="top" wrapText="1"/>
    </xf>
    <xf numFmtId="49" fontId="17" fillId="2" borderId="0" xfId="0" applyNumberFormat="1" applyFont="1" applyFill="1" applyAlignment="1" applyProtection="1">
      <alignment horizontal="center"/>
    </xf>
    <xf numFmtId="0" fontId="17" fillId="2" borderId="0" xfId="0" applyFont="1" applyFill="1" applyProtection="1"/>
    <xf numFmtId="49" fontId="17" fillId="2" borderId="1" xfId="0" applyNumberFormat="1" applyFont="1" applyFill="1" applyBorder="1" applyProtection="1"/>
    <xf numFmtId="49" fontId="15" fillId="2" borderId="1" xfId="0" applyNumberFormat="1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left"/>
    </xf>
    <xf numFmtId="49" fontId="21" fillId="2" borderId="1" xfId="0" applyNumberFormat="1" applyFont="1" applyFill="1" applyBorder="1" applyAlignment="1" applyProtection="1">
      <alignment horizontal="left"/>
    </xf>
    <xf numFmtId="0" fontId="21" fillId="2" borderId="0" xfId="0" applyFont="1" applyFill="1" applyAlignment="1" applyProtection="1">
      <alignment horizontal="left"/>
    </xf>
    <xf numFmtId="49" fontId="21" fillId="2" borderId="1" xfId="0" applyNumberFormat="1" applyFont="1" applyFill="1" applyBorder="1" applyProtection="1"/>
    <xf numFmtId="0" fontId="21" fillId="2" borderId="0" xfId="0" applyFont="1" applyFill="1" applyProtection="1"/>
    <xf numFmtId="49" fontId="15" fillId="2" borderId="1" xfId="0" applyNumberFormat="1" applyFont="1" applyFill="1" applyBorder="1" applyProtection="1"/>
    <xf numFmtId="0" fontId="15" fillId="2" borderId="0" xfId="0" applyFont="1" applyFill="1" applyProtection="1"/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vertical="top" wrapText="1"/>
    </xf>
    <xf numFmtId="44" fontId="15" fillId="0" borderId="0" xfId="2" applyFont="1" applyFill="1" applyBorder="1" applyAlignment="1" applyProtection="1"/>
    <xf numFmtId="44" fontId="4" fillId="0" borderId="0" xfId="5" applyFont="1" applyFill="1" applyBorder="1" applyAlignment="1" applyProtection="1">
      <alignment vertical="top"/>
    </xf>
    <xf numFmtId="0" fontId="14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 vertical="top"/>
    </xf>
    <xf numFmtId="0" fontId="28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center"/>
    </xf>
    <xf numFmtId="44" fontId="13" fillId="0" borderId="0" xfId="2" applyFont="1" applyFill="1" applyBorder="1" applyAlignment="1" applyProtection="1">
      <alignment horizontal="center"/>
    </xf>
    <xf numFmtId="44" fontId="14" fillId="0" borderId="0" xfId="2" applyFont="1" applyFill="1" applyBorder="1" applyAlignment="1" applyProtection="1">
      <alignment horizontal="center"/>
    </xf>
    <xf numFmtId="44" fontId="15" fillId="0" borderId="0" xfId="2" applyFont="1" applyFill="1" applyBorder="1" applyAlignment="1" applyProtection="1">
      <alignment horizontal="center"/>
    </xf>
    <xf numFmtId="44" fontId="1" fillId="0" borderId="0" xfId="2" applyFont="1" applyFill="1" applyBorder="1" applyAlignment="1" applyProtection="1">
      <protection locked="0"/>
    </xf>
    <xf numFmtId="44" fontId="29" fillId="0" borderId="0" xfId="2" applyFont="1" applyFill="1" applyBorder="1" applyAlignment="1" applyProtection="1">
      <protection locked="0"/>
    </xf>
    <xf numFmtId="44" fontId="15" fillId="0" borderId="0" xfId="2" applyFont="1" applyFill="1" applyBorder="1" applyAlignment="1" applyProtection="1"/>
    <xf numFmtId="44" fontId="15" fillId="0" borderId="0" xfId="2" applyFont="1" applyFill="1" applyBorder="1" applyAlignment="1" applyProtection="1"/>
    <xf numFmtId="44" fontId="15" fillId="0" borderId="0" xfId="2" applyFont="1" applyBorder="1" applyAlignment="1" applyProtection="1"/>
    <xf numFmtId="0" fontId="1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4" fontId="27" fillId="0" borderId="0" xfId="2" applyFont="1" applyFill="1" applyBorder="1" applyAlignment="1" applyProtection="1">
      <alignment horizontal="center"/>
    </xf>
    <xf numFmtId="0" fontId="15" fillId="0" borderId="0" xfId="0" applyFont="1" applyAlignment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44" fontId="18" fillId="0" borderId="0" xfId="2" applyFont="1" applyFill="1" applyBorder="1" applyAlignment="1" applyProtection="1">
      <alignment horizontal="center"/>
      <protection locked="0"/>
    </xf>
    <xf numFmtId="44" fontId="3" fillId="0" borderId="0" xfId="2" applyFont="1" applyFill="1" applyBorder="1" applyAlignment="1" applyProtection="1">
      <alignment horizontal="center"/>
    </xf>
    <xf numFmtId="44" fontId="15" fillId="0" borderId="0" xfId="2" applyFont="1" applyFill="1" applyBorder="1" applyAlignment="1" applyProtection="1">
      <alignment horizontal="center"/>
    </xf>
    <xf numFmtId="44" fontId="15" fillId="0" borderId="0" xfId="2" applyFont="1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15" fillId="2" borderId="1" xfId="0" applyNumberFormat="1" applyFont="1" applyFill="1" applyBorder="1" applyProtection="1"/>
    <xf numFmtId="0" fontId="15" fillId="2" borderId="2" xfId="0" applyFont="1" applyFill="1" applyBorder="1" applyProtection="1"/>
  </cellXfs>
  <cellStyles count="6">
    <cellStyle name="Comma" xfId="1" builtinId="3"/>
    <cellStyle name="Comma 2" xfId="3"/>
    <cellStyle name="Currency" xfId="2" builtinId="4"/>
    <cellStyle name="Currency 2" xfId="5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228"/>
  <sheetViews>
    <sheetView tabSelected="1" showRuler="0" view="pageLayout" topLeftCell="C1" zoomScale="78" zoomScaleNormal="86" zoomScaleSheetLayoutView="100" zoomScalePageLayoutView="78" workbookViewId="0">
      <selection activeCell="J2" sqref="J2"/>
    </sheetView>
  </sheetViews>
  <sheetFormatPr defaultColWidth="8.90625" defaultRowHeight="15" x14ac:dyDescent="0.25"/>
  <cols>
    <col min="1" max="1" width="0.36328125" style="70" hidden="1" customWidth="1"/>
    <col min="2" max="2" width="3.453125" style="59" hidden="1" customWidth="1"/>
    <col min="3" max="3" width="12.08984375" style="436" bestFit="1" customWidth="1"/>
    <col min="4" max="4" width="7.81640625" style="437" bestFit="1" customWidth="1"/>
    <col min="5" max="5" width="8.6328125" style="437" hidden="1" customWidth="1"/>
    <col min="6" max="6" width="48.453125" style="437" customWidth="1"/>
    <col min="7" max="7" width="5.08984375" style="437" customWidth="1"/>
    <col min="8" max="8" width="10.453125" style="81" customWidth="1"/>
    <col min="9" max="9" width="11.54296875" style="81" customWidth="1"/>
    <col min="10" max="11" width="14.81640625" style="81" customWidth="1"/>
    <col min="12" max="12" width="5.6328125" style="81" customWidth="1"/>
    <col min="13" max="13" width="7.453125" style="80" customWidth="1"/>
    <col min="14" max="16384" width="8.90625" style="59"/>
  </cols>
  <sheetData>
    <row r="1" spans="1:13" s="49" customFormat="1" ht="14.25" customHeight="1" x14ac:dyDescent="0.3">
      <c r="A1" s="383" t="s">
        <v>544</v>
      </c>
      <c r="B1" s="384" t="s">
        <v>54</v>
      </c>
      <c r="C1" s="352" t="s">
        <v>15</v>
      </c>
      <c r="D1" s="123" t="s">
        <v>278</v>
      </c>
      <c r="E1" s="123"/>
      <c r="F1" s="353"/>
      <c r="G1" s="355"/>
      <c r="H1" s="82" t="s">
        <v>547</v>
      </c>
      <c r="I1" s="415" t="s">
        <v>119</v>
      </c>
      <c r="J1" s="428" t="s">
        <v>486</v>
      </c>
      <c r="K1" s="428"/>
      <c r="L1" s="423" t="s">
        <v>549</v>
      </c>
      <c r="M1" s="426"/>
    </row>
    <row r="2" spans="1:13" s="49" customFormat="1" ht="15.6" x14ac:dyDescent="0.3">
      <c r="A2" s="385" t="s">
        <v>551</v>
      </c>
      <c r="B2" s="384" t="s">
        <v>55</v>
      </c>
      <c r="C2" s="354" t="s">
        <v>16</v>
      </c>
      <c r="D2" s="355" t="s">
        <v>53</v>
      </c>
      <c r="E2" s="355"/>
      <c r="F2" s="355" t="s">
        <v>545</v>
      </c>
      <c r="G2" s="355" t="s">
        <v>546</v>
      </c>
      <c r="H2" s="51" t="s">
        <v>548</v>
      </c>
      <c r="I2" s="416" t="s">
        <v>548</v>
      </c>
      <c r="J2" s="83" t="s">
        <v>471</v>
      </c>
      <c r="K2" s="83" t="s">
        <v>472</v>
      </c>
      <c r="L2" s="427" t="s">
        <v>550</v>
      </c>
      <c r="M2" s="426"/>
    </row>
    <row r="3" spans="1:13" s="49" customFormat="1" ht="15.6" x14ac:dyDescent="0.3">
      <c r="A3" s="385"/>
      <c r="B3" s="386"/>
      <c r="C3" s="354"/>
      <c r="D3" s="355"/>
      <c r="E3" s="355"/>
      <c r="F3" s="355"/>
      <c r="G3" s="355"/>
      <c r="H3" s="51"/>
      <c r="I3" s="416"/>
      <c r="J3" s="51"/>
      <c r="K3" s="340"/>
      <c r="L3" s="51"/>
      <c r="M3" s="50"/>
    </row>
    <row r="4" spans="1:13" ht="15.6" x14ac:dyDescent="0.3">
      <c r="A4" s="387"/>
      <c r="B4" s="359"/>
      <c r="C4" s="107"/>
      <c r="D4" s="99"/>
      <c r="E4" s="99"/>
      <c r="F4" s="355" t="s">
        <v>56</v>
      </c>
      <c r="G4" s="95"/>
      <c r="H4" s="74"/>
      <c r="I4" s="417"/>
      <c r="J4" s="212"/>
      <c r="K4" s="341"/>
      <c r="L4" s="423" t="s">
        <v>290</v>
      </c>
      <c r="M4" s="423"/>
    </row>
    <row r="5" spans="1:13" s="56" customFormat="1" x14ac:dyDescent="0.25">
      <c r="A5" s="387" t="s">
        <v>555</v>
      </c>
      <c r="B5" s="359">
        <v>1</v>
      </c>
      <c r="C5" s="91">
        <v>2807502297</v>
      </c>
      <c r="D5" s="95">
        <v>50</v>
      </c>
      <c r="E5" s="95"/>
      <c r="F5" s="351" t="s">
        <v>553</v>
      </c>
      <c r="G5" s="95" t="s">
        <v>554</v>
      </c>
      <c r="H5" s="130"/>
      <c r="I5" s="87">
        <f>SUM(D5*H5)</f>
        <v>0</v>
      </c>
      <c r="J5" s="133"/>
      <c r="K5" s="144"/>
      <c r="L5" s="134"/>
      <c r="M5" s="54" t="s">
        <v>543</v>
      </c>
    </row>
    <row r="6" spans="1:13" s="56" customFormat="1" x14ac:dyDescent="0.25">
      <c r="A6" s="388" t="s">
        <v>555</v>
      </c>
      <c r="B6" s="389">
        <v>1</v>
      </c>
      <c r="C6" s="92"/>
      <c r="D6" s="96"/>
      <c r="E6" s="96"/>
      <c r="F6" s="351" t="s">
        <v>507</v>
      </c>
      <c r="G6" s="96"/>
      <c r="H6" s="132"/>
      <c r="I6" s="84"/>
      <c r="J6" s="137"/>
      <c r="K6" s="129"/>
      <c r="L6" s="137"/>
      <c r="M6" s="54"/>
    </row>
    <row r="7" spans="1:13" s="55" customFormat="1" x14ac:dyDescent="0.25">
      <c r="A7" s="388" t="s">
        <v>555</v>
      </c>
      <c r="B7" s="389">
        <v>1</v>
      </c>
      <c r="C7" s="92"/>
      <c r="D7" s="96"/>
      <c r="E7" s="96"/>
      <c r="F7" s="97" t="s">
        <v>508</v>
      </c>
      <c r="G7" s="96"/>
      <c r="H7" s="132"/>
      <c r="I7" s="84"/>
      <c r="J7" s="137"/>
      <c r="K7" s="129"/>
      <c r="L7" s="137"/>
      <c r="M7" s="54"/>
    </row>
    <row r="8" spans="1:13" s="56" customFormat="1" x14ac:dyDescent="0.25">
      <c r="A8" s="388"/>
      <c r="B8" s="389"/>
      <c r="C8" s="92"/>
      <c r="D8" s="96"/>
      <c r="E8" s="96"/>
      <c r="F8" s="97"/>
      <c r="G8" s="96"/>
      <c r="H8" s="132"/>
      <c r="I8" s="86"/>
      <c r="J8" s="137"/>
      <c r="K8" s="129"/>
      <c r="L8" s="137"/>
      <c r="M8" s="54"/>
    </row>
    <row r="9" spans="1:13" s="56" customFormat="1" x14ac:dyDescent="0.25">
      <c r="A9" s="388"/>
      <c r="B9" s="389">
        <v>1</v>
      </c>
      <c r="C9" s="92">
        <v>2807502323</v>
      </c>
      <c r="D9" s="96">
        <v>25</v>
      </c>
      <c r="E9" s="96"/>
      <c r="F9" s="97" t="s">
        <v>92</v>
      </c>
      <c r="G9" s="96" t="s">
        <v>554</v>
      </c>
      <c r="H9" s="130"/>
      <c r="I9" s="87">
        <f>SUM(D9*H9)</f>
        <v>0</v>
      </c>
      <c r="J9" s="133"/>
      <c r="K9" s="144"/>
      <c r="L9" s="134"/>
      <c r="M9" s="54" t="s">
        <v>543</v>
      </c>
    </row>
    <row r="10" spans="1:13" s="56" customFormat="1" x14ac:dyDescent="0.25">
      <c r="A10" s="388"/>
      <c r="B10" s="389">
        <v>1</v>
      </c>
      <c r="C10" s="92"/>
      <c r="D10" s="96"/>
      <c r="E10" s="96"/>
      <c r="F10" s="97" t="s">
        <v>93</v>
      </c>
      <c r="G10" s="96"/>
      <c r="H10" s="132"/>
      <c r="I10" s="84"/>
      <c r="J10" s="137"/>
      <c r="K10" s="129"/>
      <c r="L10" s="137"/>
      <c r="M10" s="54"/>
    </row>
    <row r="11" spans="1:13" s="56" customFormat="1" x14ac:dyDescent="0.25">
      <c r="A11" s="390"/>
      <c r="B11" s="389"/>
      <c r="C11" s="93"/>
      <c r="D11" s="97"/>
      <c r="E11" s="97"/>
      <c r="F11" s="97"/>
      <c r="G11" s="97"/>
      <c r="H11" s="132"/>
      <c r="I11" s="84"/>
      <c r="J11" s="137"/>
      <c r="K11" s="129"/>
      <c r="L11" s="137"/>
      <c r="M11" s="54"/>
    </row>
    <row r="12" spans="1:13" s="56" customFormat="1" x14ac:dyDescent="0.25">
      <c r="A12" s="388" t="s">
        <v>556</v>
      </c>
      <c r="B12" s="389">
        <v>1</v>
      </c>
      <c r="C12" s="92">
        <v>2807502325</v>
      </c>
      <c r="D12" s="96">
        <v>25</v>
      </c>
      <c r="E12" s="96"/>
      <c r="F12" s="97" t="s">
        <v>558</v>
      </c>
      <c r="G12" s="96" t="s">
        <v>554</v>
      </c>
      <c r="H12" s="130"/>
      <c r="I12" s="87">
        <f>SUM(D12*H12)</f>
        <v>0</v>
      </c>
      <c r="J12" s="133"/>
      <c r="K12" s="144"/>
      <c r="L12" s="134"/>
      <c r="M12" s="54" t="s">
        <v>543</v>
      </c>
    </row>
    <row r="13" spans="1:13" s="56" customFormat="1" x14ac:dyDescent="0.25">
      <c r="A13" s="388" t="s">
        <v>556</v>
      </c>
      <c r="B13" s="389">
        <v>1</v>
      </c>
      <c r="C13" s="92"/>
      <c r="D13" s="96"/>
      <c r="E13" s="96"/>
      <c r="F13" s="97" t="s">
        <v>559</v>
      </c>
      <c r="G13" s="96"/>
      <c r="H13" s="132"/>
      <c r="I13" s="84"/>
      <c r="J13" s="137"/>
      <c r="K13" s="129"/>
      <c r="L13" s="137"/>
      <c r="M13" s="54"/>
    </row>
    <row r="14" spans="1:13" s="56" customFormat="1" x14ac:dyDescent="0.25">
      <c r="A14" s="388" t="s">
        <v>556</v>
      </c>
      <c r="B14" s="389">
        <v>1</v>
      </c>
      <c r="C14" s="92"/>
      <c r="D14" s="96"/>
      <c r="E14" s="96"/>
      <c r="F14" s="97" t="s">
        <v>731</v>
      </c>
      <c r="G14" s="96"/>
      <c r="H14" s="132"/>
      <c r="I14" s="84"/>
      <c r="J14" s="137"/>
      <c r="K14" s="129"/>
      <c r="L14" s="137"/>
      <c r="M14" s="54"/>
    </row>
    <row r="15" spans="1:13" ht="15.6" x14ac:dyDescent="0.3">
      <c r="A15" s="388"/>
      <c r="B15" s="389"/>
      <c r="C15" s="92"/>
      <c r="D15" s="96"/>
      <c r="E15" s="100"/>
      <c r="F15" s="100"/>
      <c r="G15" s="95"/>
      <c r="H15" s="132"/>
      <c r="I15" s="86"/>
      <c r="J15" s="137"/>
      <c r="K15" s="129"/>
      <c r="L15" s="137"/>
      <c r="M15" s="58"/>
    </row>
    <row r="16" spans="1:13" s="56" customFormat="1" ht="45" x14ac:dyDescent="0.25">
      <c r="A16" s="387"/>
      <c r="B16" s="359"/>
      <c r="C16" s="94">
        <v>2807502324</v>
      </c>
      <c r="D16" s="98">
        <v>25</v>
      </c>
      <c r="E16" s="98"/>
      <c r="F16" s="101" t="s">
        <v>237</v>
      </c>
      <c r="G16" s="98" t="s">
        <v>554</v>
      </c>
      <c r="H16" s="131"/>
      <c r="I16" s="87">
        <f>SUM(D16*H16)</f>
        <v>0</v>
      </c>
      <c r="J16" s="135"/>
      <c r="K16" s="146"/>
      <c r="L16" s="136"/>
      <c r="M16" s="62" t="s">
        <v>543</v>
      </c>
    </row>
    <row r="17" spans="1:13" s="56" customFormat="1" x14ac:dyDescent="0.25">
      <c r="A17" s="388" t="s">
        <v>556</v>
      </c>
      <c r="B17" s="389">
        <v>1</v>
      </c>
      <c r="C17" s="92"/>
      <c r="D17" s="96"/>
      <c r="E17" s="96"/>
      <c r="F17" s="97"/>
      <c r="G17" s="96"/>
      <c r="H17" s="75"/>
      <c r="I17" s="75"/>
      <c r="J17" s="75"/>
      <c r="K17" s="75"/>
      <c r="L17" s="75"/>
      <c r="M17" s="54"/>
    </row>
    <row r="18" spans="1:13" ht="15.6" x14ac:dyDescent="0.3">
      <c r="A18" s="388"/>
      <c r="B18" s="389"/>
      <c r="C18" s="92"/>
      <c r="D18" s="96"/>
      <c r="E18" s="96"/>
      <c r="F18" s="356" t="s">
        <v>77</v>
      </c>
      <c r="G18" s="95"/>
      <c r="H18" s="421">
        <f>SUM(I5:I16)</f>
        <v>0</v>
      </c>
      <c r="I18" s="421"/>
      <c r="J18" s="421"/>
      <c r="K18" s="421"/>
      <c r="L18" s="421"/>
      <c r="M18" s="422"/>
    </row>
    <row r="19" spans="1:13" x14ac:dyDescent="0.25">
      <c r="A19" s="387"/>
      <c r="B19" s="359"/>
      <c r="C19" s="91"/>
      <c r="D19" s="95"/>
      <c r="E19" s="95"/>
      <c r="F19" s="99"/>
      <c r="G19" s="95"/>
      <c r="H19" s="57"/>
      <c r="I19" s="57"/>
      <c r="J19" s="57"/>
      <c r="K19" s="57"/>
      <c r="L19" s="57"/>
      <c r="M19" s="58"/>
    </row>
    <row r="20" spans="1:13" ht="15.6" x14ac:dyDescent="0.3">
      <c r="A20" s="387"/>
      <c r="B20" s="359"/>
      <c r="C20" s="91"/>
      <c r="D20" s="95"/>
      <c r="E20" s="95"/>
      <c r="F20" s="355" t="s">
        <v>57</v>
      </c>
      <c r="G20" s="95"/>
      <c r="H20" s="74"/>
      <c r="I20" s="74"/>
      <c r="J20" s="74"/>
      <c r="K20" s="74"/>
      <c r="L20" s="423" t="s">
        <v>290</v>
      </c>
      <c r="M20" s="423"/>
    </row>
    <row r="21" spans="1:13" ht="15.6" x14ac:dyDescent="0.3">
      <c r="A21" s="387"/>
      <c r="B21" s="359"/>
      <c r="C21" s="354"/>
      <c r="D21" s="95"/>
      <c r="E21" s="95"/>
      <c r="F21" s="95"/>
      <c r="G21" s="95"/>
      <c r="H21" s="74"/>
      <c r="I21" s="74"/>
      <c r="J21" s="74"/>
      <c r="K21" s="74"/>
      <c r="L21" s="73"/>
      <c r="M21" s="73"/>
    </row>
    <row r="22" spans="1:13" s="56" customFormat="1" x14ac:dyDescent="0.25">
      <c r="A22" s="387" t="s">
        <v>657</v>
      </c>
      <c r="B22" s="359">
        <v>2</v>
      </c>
      <c r="C22" s="91">
        <v>2857402008</v>
      </c>
      <c r="D22" s="95">
        <v>150</v>
      </c>
      <c r="E22" s="95"/>
      <c r="F22" s="99" t="s">
        <v>660</v>
      </c>
      <c r="G22" s="95" t="s">
        <v>554</v>
      </c>
      <c r="H22" s="138"/>
      <c r="I22" s="85">
        <f>SUM(D22*H22)</f>
        <v>0</v>
      </c>
      <c r="J22" s="143"/>
      <c r="K22" s="144"/>
      <c r="L22" s="144"/>
      <c r="M22" s="54" t="s">
        <v>543</v>
      </c>
    </row>
    <row r="23" spans="1:13" s="56" customFormat="1" x14ac:dyDescent="0.25">
      <c r="A23" s="388" t="s">
        <v>657</v>
      </c>
      <c r="B23" s="389">
        <v>2</v>
      </c>
      <c r="C23" s="92"/>
      <c r="D23" s="96"/>
      <c r="E23" s="96"/>
      <c r="F23" s="97" t="s">
        <v>487</v>
      </c>
      <c r="G23" s="96"/>
      <c r="H23" s="141"/>
      <c r="I23" s="84"/>
      <c r="J23" s="149"/>
      <c r="K23" s="129"/>
      <c r="L23" s="149"/>
      <c r="M23" s="54"/>
    </row>
    <row r="24" spans="1:13" s="56" customFormat="1" x14ac:dyDescent="0.25">
      <c r="A24" s="388"/>
      <c r="B24" s="389"/>
      <c r="C24" s="92"/>
      <c r="D24" s="96"/>
      <c r="E24" s="96"/>
      <c r="F24" s="97" t="s">
        <v>568</v>
      </c>
      <c r="G24" s="96"/>
      <c r="H24" s="141"/>
      <c r="I24" s="84"/>
      <c r="J24" s="149"/>
      <c r="K24" s="129"/>
      <c r="L24" s="149"/>
      <c r="M24" s="54"/>
    </row>
    <row r="25" spans="1:13" ht="15.6" x14ac:dyDescent="0.3">
      <c r="A25" s="388" t="s">
        <v>657</v>
      </c>
      <c r="B25" s="389">
        <v>2</v>
      </c>
      <c r="C25" s="92"/>
      <c r="D25" s="96"/>
      <c r="E25" s="100"/>
      <c r="F25" s="100"/>
      <c r="G25" s="95"/>
      <c r="H25" s="141"/>
      <c r="I25" s="86"/>
      <c r="J25" s="149"/>
      <c r="K25" s="129"/>
      <c r="L25" s="149"/>
      <c r="M25" s="58"/>
    </row>
    <row r="26" spans="1:13" s="56" customFormat="1" x14ac:dyDescent="0.25">
      <c r="A26" s="387" t="s">
        <v>658</v>
      </c>
      <c r="B26" s="359">
        <v>2</v>
      </c>
      <c r="C26" s="91">
        <v>2857402009</v>
      </c>
      <c r="D26" s="95">
        <v>50</v>
      </c>
      <c r="E26" s="95"/>
      <c r="F26" s="99" t="s">
        <v>148</v>
      </c>
      <c r="G26" s="95" t="s">
        <v>554</v>
      </c>
      <c r="H26" s="138"/>
      <c r="I26" s="85">
        <f>SUM(D26*H26)</f>
        <v>0</v>
      </c>
      <c r="J26" s="143"/>
      <c r="K26" s="144"/>
      <c r="L26" s="144"/>
      <c r="M26" s="54" t="s">
        <v>543</v>
      </c>
    </row>
    <row r="27" spans="1:13" s="56" customFormat="1" x14ac:dyDescent="0.25">
      <c r="A27" s="388" t="s">
        <v>658</v>
      </c>
      <c r="B27" s="389">
        <v>2</v>
      </c>
      <c r="C27" s="92"/>
      <c r="D27" s="96"/>
      <c r="E27" s="96"/>
      <c r="F27" s="97" t="s">
        <v>488</v>
      </c>
      <c r="G27" s="96"/>
      <c r="H27" s="141"/>
      <c r="I27" s="84"/>
      <c r="J27" s="149"/>
      <c r="K27" s="129"/>
      <c r="L27" s="149"/>
      <c r="M27" s="54"/>
    </row>
    <row r="28" spans="1:13" s="56" customFormat="1" x14ac:dyDescent="0.25">
      <c r="A28" s="388"/>
      <c r="B28" s="389"/>
      <c r="C28" s="92"/>
      <c r="D28" s="96"/>
      <c r="E28" s="96"/>
      <c r="F28" s="97" t="s">
        <v>568</v>
      </c>
      <c r="G28" s="96"/>
      <c r="H28" s="141"/>
      <c r="I28" s="84"/>
      <c r="J28" s="149"/>
      <c r="K28" s="129"/>
      <c r="L28" s="149"/>
      <c r="M28" s="54"/>
    </row>
    <row r="29" spans="1:13" s="56" customFormat="1" x14ac:dyDescent="0.25">
      <c r="A29" s="388" t="s">
        <v>658</v>
      </c>
      <c r="B29" s="389">
        <v>2</v>
      </c>
      <c r="C29" s="92"/>
      <c r="D29" s="96"/>
      <c r="E29" s="96"/>
      <c r="F29" s="97"/>
      <c r="G29" s="96"/>
      <c r="H29" s="141"/>
      <c r="I29" s="84"/>
      <c r="J29" s="149"/>
      <c r="K29" s="129"/>
      <c r="L29" s="149"/>
      <c r="M29" s="54"/>
    </row>
    <row r="30" spans="1:13" s="56" customFormat="1" x14ac:dyDescent="0.25">
      <c r="A30" s="388" t="s">
        <v>659</v>
      </c>
      <c r="B30" s="389">
        <v>2</v>
      </c>
      <c r="C30" s="92">
        <v>2857402010</v>
      </c>
      <c r="D30" s="96">
        <v>100</v>
      </c>
      <c r="E30" s="96"/>
      <c r="F30" s="97" t="s">
        <v>155</v>
      </c>
      <c r="G30" s="96" t="s">
        <v>554</v>
      </c>
      <c r="H30" s="138"/>
      <c r="I30" s="85">
        <f>SUM(D30*H30)</f>
        <v>0</v>
      </c>
      <c r="J30" s="143"/>
      <c r="K30" s="144"/>
      <c r="L30" s="144"/>
      <c r="M30" s="54" t="s">
        <v>543</v>
      </c>
    </row>
    <row r="31" spans="1:13" s="56" customFormat="1" x14ac:dyDescent="0.25">
      <c r="A31" s="388" t="s">
        <v>659</v>
      </c>
      <c r="B31" s="389">
        <v>2</v>
      </c>
      <c r="C31" s="92"/>
      <c r="D31" s="96"/>
      <c r="E31" s="96"/>
      <c r="F31" s="97" t="s">
        <v>489</v>
      </c>
      <c r="G31" s="96"/>
      <c r="H31" s="141"/>
      <c r="I31" s="84"/>
      <c r="J31" s="149"/>
      <c r="K31" s="129"/>
      <c r="L31" s="149"/>
      <c r="M31" s="54"/>
    </row>
    <row r="32" spans="1:13" s="56" customFormat="1" x14ac:dyDescent="0.25">
      <c r="A32" s="388"/>
      <c r="B32" s="389"/>
      <c r="C32" s="92"/>
      <c r="D32" s="96"/>
      <c r="E32" s="96"/>
      <c r="F32" s="97" t="s">
        <v>568</v>
      </c>
      <c r="G32" s="96"/>
      <c r="H32" s="141"/>
      <c r="I32" s="84"/>
      <c r="J32" s="149"/>
      <c r="K32" s="129"/>
      <c r="L32" s="149"/>
      <c r="M32" s="54"/>
    </row>
    <row r="33" spans="1:13" s="56" customFormat="1" x14ac:dyDescent="0.25">
      <c r="A33" s="388" t="s">
        <v>659</v>
      </c>
      <c r="B33" s="389">
        <v>2</v>
      </c>
      <c r="C33" s="92"/>
      <c r="D33" s="96"/>
      <c r="E33" s="96"/>
      <c r="F33" s="97"/>
      <c r="G33" s="96"/>
      <c r="H33" s="141"/>
      <c r="I33" s="84"/>
      <c r="J33" s="149"/>
      <c r="K33" s="129"/>
      <c r="L33" s="149"/>
      <c r="M33" s="54"/>
    </row>
    <row r="34" spans="1:13" s="56" customFormat="1" ht="45" x14ac:dyDescent="0.25">
      <c r="A34" s="388" t="s">
        <v>661</v>
      </c>
      <c r="B34" s="389">
        <v>2</v>
      </c>
      <c r="C34" s="102">
        <v>2857402011</v>
      </c>
      <c r="D34" s="110">
        <v>100</v>
      </c>
      <c r="E34" s="110"/>
      <c r="F34" s="115" t="s">
        <v>490</v>
      </c>
      <c r="G34" s="110" t="s">
        <v>554</v>
      </c>
      <c r="H34" s="139"/>
      <c r="I34" s="87">
        <f>SUM(D34*H34)</f>
        <v>0</v>
      </c>
      <c r="J34" s="145"/>
      <c r="K34" s="146"/>
      <c r="L34" s="146"/>
      <c r="M34" s="62" t="s">
        <v>543</v>
      </c>
    </row>
    <row r="35" spans="1:13" s="56" customFormat="1" x14ac:dyDescent="0.25">
      <c r="A35" s="388" t="s">
        <v>661</v>
      </c>
      <c r="B35" s="389">
        <v>2</v>
      </c>
      <c r="C35" s="92"/>
      <c r="D35" s="96"/>
      <c r="E35" s="96"/>
      <c r="F35" s="97"/>
      <c r="G35" s="96"/>
      <c r="H35" s="141"/>
      <c r="I35" s="84"/>
      <c r="J35" s="149"/>
      <c r="K35" s="129"/>
      <c r="L35" s="149"/>
      <c r="M35" s="54"/>
    </row>
    <row r="36" spans="1:13" s="56" customFormat="1" ht="45" x14ac:dyDescent="0.25">
      <c r="A36" s="388" t="s">
        <v>662</v>
      </c>
      <c r="B36" s="389">
        <v>2</v>
      </c>
      <c r="C36" s="102">
        <v>2857402012</v>
      </c>
      <c r="D36" s="110">
        <v>150</v>
      </c>
      <c r="E36" s="110"/>
      <c r="F36" s="115" t="s">
        <v>356</v>
      </c>
      <c r="G36" s="110" t="s">
        <v>554</v>
      </c>
      <c r="H36" s="139"/>
      <c r="I36" s="87">
        <f>SUM(D36*H36)</f>
        <v>0</v>
      </c>
      <c r="J36" s="145"/>
      <c r="K36" s="146"/>
      <c r="L36" s="146"/>
      <c r="M36" s="62" t="s">
        <v>543</v>
      </c>
    </row>
    <row r="37" spans="1:13" s="56" customFormat="1" x14ac:dyDescent="0.25">
      <c r="A37" s="388" t="s">
        <v>662</v>
      </c>
      <c r="B37" s="389">
        <v>2</v>
      </c>
      <c r="C37" s="92"/>
      <c r="D37" s="96"/>
      <c r="E37" s="96"/>
      <c r="F37" s="97"/>
      <c r="G37" s="96"/>
      <c r="H37" s="141"/>
      <c r="I37" s="84"/>
      <c r="J37" s="149"/>
      <c r="K37" s="129"/>
      <c r="L37" s="149"/>
      <c r="M37" s="54"/>
    </row>
    <row r="38" spans="1:13" s="56" customFormat="1" ht="45" x14ac:dyDescent="0.25">
      <c r="A38" s="388" t="s">
        <v>663</v>
      </c>
      <c r="B38" s="389">
        <v>2</v>
      </c>
      <c r="C38" s="102">
        <v>2857402013</v>
      </c>
      <c r="D38" s="110">
        <v>400</v>
      </c>
      <c r="E38" s="110"/>
      <c r="F38" s="115" t="s">
        <v>357</v>
      </c>
      <c r="G38" s="110" t="s">
        <v>554</v>
      </c>
      <c r="H38" s="139"/>
      <c r="I38" s="87">
        <f>SUM(D38*H38)</f>
        <v>0</v>
      </c>
      <c r="J38" s="145"/>
      <c r="K38" s="146"/>
      <c r="L38" s="146"/>
      <c r="M38" s="62" t="s">
        <v>543</v>
      </c>
    </row>
    <row r="39" spans="1:13" s="56" customFormat="1" x14ac:dyDescent="0.25">
      <c r="A39" s="388" t="s">
        <v>663</v>
      </c>
      <c r="B39" s="389">
        <v>2</v>
      </c>
      <c r="C39" s="92"/>
      <c r="D39" s="96"/>
      <c r="E39" s="96"/>
      <c r="F39" s="97"/>
      <c r="G39" s="96"/>
      <c r="H39" s="141"/>
      <c r="I39" s="84"/>
      <c r="J39" s="149"/>
      <c r="K39" s="129"/>
      <c r="L39" s="149"/>
      <c r="M39" s="54"/>
    </row>
    <row r="40" spans="1:13" s="56" customFormat="1" ht="45" x14ac:dyDescent="0.25">
      <c r="A40" s="388" t="s">
        <v>664</v>
      </c>
      <c r="B40" s="389">
        <v>2</v>
      </c>
      <c r="C40" s="102">
        <v>2857402014</v>
      </c>
      <c r="D40" s="110">
        <v>150</v>
      </c>
      <c r="E40" s="110"/>
      <c r="F40" s="115" t="s">
        <v>358</v>
      </c>
      <c r="G40" s="110" t="s">
        <v>554</v>
      </c>
      <c r="H40" s="139"/>
      <c r="I40" s="87">
        <f>SUM(D40*H40)</f>
        <v>0</v>
      </c>
      <c r="J40" s="145"/>
      <c r="K40" s="146"/>
      <c r="L40" s="146"/>
      <c r="M40" s="62" t="s">
        <v>543</v>
      </c>
    </row>
    <row r="41" spans="1:13" s="56" customFormat="1" x14ac:dyDescent="0.25">
      <c r="A41" s="388" t="s">
        <v>664</v>
      </c>
      <c r="B41" s="389">
        <v>2</v>
      </c>
      <c r="C41" s="92"/>
      <c r="D41" s="96"/>
      <c r="E41" s="96"/>
      <c r="F41" s="97"/>
      <c r="G41" s="96"/>
      <c r="H41" s="141"/>
      <c r="I41" s="84"/>
      <c r="J41" s="149"/>
      <c r="K41" s="129"/>
      <c r="L41" s="149"/>
      <c r="M41" s="54"/>
    </row>
    <row r="42" spans="1:13" s="56" customFormat="1" ht="45" x14ac:dyDescent="0.25">
      <c r="A42" s="388" t="s">
        <v>665</v>
      </c>
      <c r="B42" s="389">
        <v>2</v>
      </c>
      <c r="C42" s="102">
        <v>2857402015</v>
      </c>
      <c r="D42" s="110">
        <v>50</v>
      </c>
      <c r="E42" s="110"/>
      <c r="F42" s="115" t="s">
        <v>359</v>
      </c>
      <c r="G42" s="110" t="s">
        <v>554</v>
      </c>
      <c r="H42" s="139"/>
      <c r="I42" s="87">
        <f>SUM(D42*H42)</f>
        <v>0</v>
      </c>
      <c r="J42" s="145"/>
      <c r="K42" s="146"/>
      <c r="L42" s="146"/>
      <c r="M42" s="62" t="s">
        <v>543</v>
      </c>
    </row>
    <row r="43" spans="1:13" s="56" customFormat="1" x14ac:dyDescent="0.25">
      <c r="A43" s="388" t="s">
        <v>665</v>
      </c>
      <c r="B43" s="389">
        <v>2</v>
      </c>
      <c r="C43" s="102"/>
      <c r="D43" s="110"/>
      <c r="E43" s="110"/>
      <c r="F43" s="115"/>
      <c r="G43" s="110"/>
      <c r="H43" s="142"/>
      <c r="I43" s="88"/>
      <c r="J43" s="150"/>
      <c r="K43" s="342"/>
      <c r="L43" s="150"/>
      <c r="M43" s="62"/>
    </row>
    <row r="44" spans="1:13" s="56" customFormat="1" ht="45" x14ac:dyDescent="0.25">
      <c r="A44" s="388" t="s">
        <v>666</v>
      </c>
      <c r="B44" s="389">
        <v>2</v>
      </c>
      <c r="C44" s="102">
        <v>2857402016</v>
      </c>
      <c r="D44" s="110">
        <v>50</v>
      </c>
      <c r="E44" s="110"/>
      <c r="F44" s="115" t="s">
        <v>360</v>
      </c>
      <c r="G44" s="110" t="s">
        <v>554</v>
      </c>
      <c r="H44" s="139"/>
      <c r="I44" s="87">
        <f>SUM(D44*H44)</f>
        <v>0</v>
      </c>
      <c r="J44" s="145"/>
      <c r="K44" s="146"/>
      <c r="L44" s="146"/>
      <c r="M44" s="62" t="s">
        <v>543</v>
      </c>
    </row>
    <row r="45" spans="1:13" s="56" customFormat="1" x14ac:dyDescent="0.25">
      <c r="A45" s="388" t="s">
        <v>666</v>
      </c>
      <c r="B45" s="389">
        <v>2</v>
      </c>
      <c r="C45" s="92"/>
      <c r="D45" s="96"/>
      <c r="E45" s="96"/>
      <c r="F45" s="97"/>
      <c r="G45" s="96"/>
      <c r="H45" s="141"/>
      <c r="I45" s="84"/>
      <c r="J45" s="149"/>
      <c r="K45" s="129"/>
      <c r="L45" s="149"/>
      <c r="M45" s="54"/>
    </row>
    <row r="46" spans="1:13" s="56" customFormat="1" ht="45" x14ac:dyDescent="0.25">
      <c r="A46" s="388" t="s">
        <v>667</v>
      </c>
      <c r="B46" s="389">
        <v>2</v>
      </c>
      <c r="C46" s="102">
        <v>2857402017</v>
      </c>
      <c r="D46" s="110">
        <v>50</v>
      </c>
      <c r="E46" s="110"/>
      <c r="F46" s="115" t="s">
        <v>361</v>
      </c>
      <c r="G46" s="110" t="s">
        <v>554</v>
      </c>
      <c r="H46" s="139"/>
      <c r="I46" s="87">
        <f>SUM(D46*H46)</f>
        <v>0</v>
      </c>
      <c r="J46" s="145"/>
      <c r="K46" s="146"/>
      <c r="L46" s="146"/>
      <c r="M46" s="62" t="s">
        <v>543</v>
      </c>
    </row>
    <row r="47" spans="1:13" s="56" customFormat="1" x14ac:dyDescent="0.25">
      <c r="A47" s="388" t="s">
        <v>667</v>
      </c>
      <c r="B47" s="389">
        <v>2</v>
      </c>
      <c r="C47" s="92"/>
      <c r="D47" s="96"/>
      <c r="E47" s="96"/>
      <c r="F47" s="97"/>
      <c r="G47" s="96"/>
      <c r="H47" s="141"/>
      <c r="I47" s="84"/>
      <c r="J47" s="149"/>
      <c r="K47" s="129"/>
      <c r="L47" s="149"/>
      <c r="M47" s="54"/>
    </row>
    <row r="48" spans="1:13" s="56" customFormat="1" x14ac:dyDescent="0.25">
      <c r="A48" s="388" t="s">
        <v>668</v>
      </c>
      <c r="B48" s="389">
        <v>2</v>
      </c>
      <c r="C48" s="92">
        <v>2857402019</v>
      </c>
      <c r="D48" s="96">
        <v>25</v>
      </c>
      <c r="E48" s="96"/>
      <c r="F48" s="97" t="s">
        <v>163</v>
      </c>
      <c r="G48" s="96" t="s">
        <v>554</v>
      </c>
      <c r="H48" s="138"/>
      <c r="I48" s="85">
        <f>SUM(D48*H48)</f>
        <v>0</v>
      </c>
      <c r="J48" s="143"/>
      <c r="K48" s="144"/>
      <c r="L48" s="144"/>
      <c r="M48" s="54" t="s">
        <v>543</v>
      </c>
    </row>
    <row r="49" spans="1:13" s="56" customFormat="1" x14ac:dyDescent="0.25">
      <c r="A49" s="388" t="s">
        <v>668</v>
      </c>
      <c r="B49" s="389">
        <v>2</v>
      </c>
      <c r="C49" s="92"/>
      <c r="D49" s="96"/>
      <c r="E49" s="96"/>
      <c r="F49" s="97" t="s">
        <v>164</v>
      </c>
      <c r="G49" s="96"/>
      <c r="H49" s="141"/>
      <c r="I49" s="84"/>
      <c r="J49" s="149"/>
      <c r="K49" s="129"/>
      <c r="L49" s="149"/>
      <c r="M49" s="54"/>
    </row>
    <row r="50" spans="1:13" s="56" customFormat="1" x14ac:dyDescent="0.25">
      <c r="A50" s="388" t="s">
        <v>668</v>
      </c>
      <c r="B50" s="389">
        <v>2</v>
      </c>
      <c r="C50" s="92"/>
      <c r="D50" s="96"/>
      <c r="E50" s="96"/>
      <c r="F50" s="97" t="s">
        <v>568</v>
      </c>
      <c r="G50" s="96"/>
      <c r="H50" s="141"/>
      <c r="I50" s="84"/>
      <c r="J50" s="149"/>
      <c r="K50" s="129"/>
      <c r="L50" s="149"/>
      <c r="M50" s="54"/>
    </row>
    <row r="51" spans="1:13" ht="15.6" x14ac:dyDescent="0.3">
      <c r="A51" s="388"/>
      <c r="B51" s="389"/>
      <c r="C51" s="92"/>
      <c r="D51" s="96"/>
      <c r="E51" s="100"/>
      <c r="F51" s="100"/>
      <c r="G51" s="95"/>
      <c r="H51" s="141"/>
      <c r="I51" s="86"/>
      <c r="J51" s="149"/>
      <c r="K51" s="129"/>
      <c r="L51" s="149"/>
      <c r="M51" s="58"/>
    </row>
    <row r="52" spans="1:13" s="56" customFormat="1" ht="45" x14ac:dyDescent="0.25">
      <c r="A52" s="387" t="s">
        <v>669</v>
      </c>
      <c r="B52" s="359">
        <v>2</v>
      </c>
      <c r="C52" s="94">
        <v>2857402020</v>
      </c>
      <c r="D52" s="98">
        <v>25</v>
      </c>
      <c r="E52" s="98"/>
      <c r="F52" s="101" t="s">
        <v>601</v>
      </c>
      <c r="G52" s="98" t="s">
        <v>554</v>
      </c>
      <c r="H52" s="139"/>
      <c r="I52" s="87">
        <f>SUM(D52*H52)</f>
        <v>0</v>
      </c>
      <c r="J52" s="145"/>
      <c r="K52" s="146"/>
      <c r="L52" s="146"/>
      <c r="M52" s="62" t="s">
        <v>543</v>
      </c>
    </row>
    <row r="53" spans="1:13" ht="15.6" x14ac:dyDescent="0.3">
      <c r="A53" s="388" t="s">
        <v>669</v>
      </c>
      <c r="B53" s="389">
        <v>2</v>
      </c>
      <c r="C53" s="92"/>
      <c r="D53" s="96"/>
      <c r="E53" s="100" t="s">
        <v>279</v>
      </c>
      <c r="F53" s="100"/>
      <c r="G53" s="95"/>
      <c r="H53" s="141"/>
      <c r="I53" s="86"/>
      <c r="J53" s="149"/>
      <c r="K53" s="129"/>
      <c r="L53" s="149"/>
      <c r="M53" s="58"/>
    </row>
    <row r="54" spans="1:13" s="56" customFormat="1" ht="45" x14ac:dyDescent="0.25">
      <c r="A54" s="387" t="s">
        <v>670</v>
      </c>
      <c r="B54" s="359">
        <v>2</v>
      </c>
      <c r="C54" s="94">
        <v>2857402021</v>
      </c>
      <c r="D54" s="98">
        <v>400</v>
      </c>
      <c r="E54" s="98"/>
      <c r="F54" s="101" t="s">
        <v>600</v>
      </c>
      <c r="G54" s="98" t="s">
        <v>554</v>
      </c>
      <c r="H54" s="139"/>
      <c r="I54" s="87">
        <f>SUM(D54*H54)</f>
        <v>0</v>
      </c>
      <c r="J54" s="145"/>
      <c r="K54" s="146"/>
      <c r="L54" s="146"/>
      <c r="M54" s="62" t="s">
        <v>543</v>
      </c>
    </row>
    <row r="55" spans="1:13" s="56" customFormat="1" x14ac:dyDescent="0.25">
      <c r="A55" s="388" t="s">
        <v>670</v>
      </c>
      <c r="B55" s="389">
        <v>2</v>
      </c>
      <c r="C55" s="92"/>
      <c r="D55" s="96"/>
      <c r="E55" s="96"/>
      <c r="F55" s="97"/>
      <c r="G55" s="96"/>
      <c r="H55" s="141"/>
      <c r="I55" s="84"/>
      <c r="J55" s="149"/>
      <c r="K55" s="129"/>
      <c r="L55" s="149"/>
      <c r="M55" s="54"/>
    </row>
    <row r="56" spans="1:13" s="56" customFormat="1" ht="45" x14ac:dyDescent="0.25">
      <c r="A56" s="388" t="s">
        <v>671</v>
      </c>
      <c r="B56" s="389">
        <v>2</v>
      </c>
      <c r="C56" s="102">
        <v>2857402022</v>
      </c>
      <c r="D56" s="110">
        <v>75</v>
      </c>
      <c r="E56" s="110"/>
      <c r="F56" s="115" t="s">
        <v>362</v>
      </c>
      <c r="G56" s="110" t="s">
        <v>554</v>
      </c>
      <c r="H56" s="139"/>
      <c r="I56" s="87">
        <f>SUM(D56*H56)</f>
        <v>0</v>
      </c>
      <c r="J56" s="145"/>
      <c r="K56" s="146"/>
      <c r="L56" s="146"/>
      <c r="M56" s="62" t="s">
        <v>543</v>
      </c>
    </row>
    <row r="57" spans="1:13" s="56" customFormat="1" x14ac:dyDescent="0.25">
      <c r="A57" s="388" t="s">
        <v>671</v>
      </c>
      <c r="B57" s="389">
        <v>2</v>
      </c>
      <c r="C57" s="102"/>
      <c r="D57" s="110"/>
      <c r="E57" s="110"/>
      <c r="F57" s="115"/>
      <c r="G57" s="110"/>
      <c r="H57" s="142"/>
      <c r="I57" s="88"/>
      <c r="J57" s="150"/>
      <c r="K57" s="342"/>
      <c r="L57" s="150"/>
      <c r="M57" s="62"/>
    </row>
    <row r="58" spans="1:13" s="56" customFormat="1" ht="45" x14ac:dyDescent="0.25">
      <c r="A58" s="388" t="s">
        <v>672</v>
      </c>
      <c r="B58" s="389">
        <v>2</v>
      </c>
      <c r="C58" s="102">
        <v>2857402023</v>
      </c>
      <c r="D58" s="110">
        <v>200</v>
      </c>
      <c r="E58" s="110"/>
      <c r="F58" s="115" t="s">
        <v>363</v>
      </c>
      <c r="G58" s="110" t="s">
        <v>554</v>
      </c>
      <c r="H58" s="139"/>
      <c r="I58" s="87">
        <f>SUM(D58*H58)</f>
        <v>0</v>
      </c>
      <c r="J58" s="145"/>
      <c r="K58" s="146"/>
      <c r="L58" s="146"/>
      <c r="M58" s="62" t="s">
        <v>543</v>
      </c>
    </row>
    <row r="59" spans="1:13" s="56" customFormat="1" x14ac:dyDescent="0.25">
      <c r="A59" s="388" t="s">
        <v>672</v>
      </c>
      <c r="B59" s="389">
        <v>2</v>
      </c>
      <c r="C59" s="92"/>
      <c r="D59" s="96"/>
      <c r="E59" s="96"/>
      <c r="F59" s="97"/>
      <c r="G59" s="96"/>
      <c r="H59" s="141"/>
      <c r="I59" s="84"/>
      <c r="J59" s="149"/>
      <c r="K59" s="129"/>
      <c r="L59" s="149"/>
      <c r="M59" s="54"/>
    </row>
    <row r="60" spans="1:13" s="56" customFormat="1" ht="45" x14ac:dyDescent="0.25">
      <c r="A60" s="388" t="s">
        <v>673</v>
      </c>
      <c r="B60" s="389">
        <v>2</v>
      </c>
      <c r="C60" s="102">
        <v>2857402024</v>
      </c>
      <c r="D60" s="110">
        <v>75</v>
      </c>
      <c r="E60" s="110"/>
      <c r="F60" s="115" t="s">
        <v>364</v>
      </c>
      <c r="G60" s="110" t="s">
        <v>554</v>
      </c>
      <c r="H60" s="139"/>
      <c r="I60" s="87">
        <f>SUM(D60*H60)</f>
        <v>0</v>
      </c>
      <c r="J60" s="145"/>
      <c r="K60" s="146"/>
      <c r="L60" s="146"/>
      <c r="M60" s="62" t="s">
        <v>543</v>
      </c>
    </row>
    <row r="61" spans="1:13" s="56" customFormat="1" x14ac:dyDescent="0.25">
      <c r="A61" s="388" t="s">
        <v>673</v>
      </c>
      <c r="B61" s="389">
        <v>2</v>
      </c>
      <c r="C61" s="102"/>
      <c r="D61" s="110"/>
      <c r="E61" s="110"/>
      <c r="F61" s="115"/>
      <c r="G61" s="110"/>
      <c r="H61" s="142"/>
      <c r="I61" s="88"/>
      <c r="J61" s="150"/>
      <c r="K61" s="342"/>
      <c r="L61" s="150"/>
      <c r="M61" s="62"/>
    </row>
    <row r="62" spans="1:13" s="56" customFormat="1" ht="45" x14ac:dyDescent="0.25">
      <c r="A62" s="388" t="s">
        <v>674</v>
      </c>
      <c r="B62" s="389">
        <v>2</v>
      </c>
      <c r="C62" s="102">
        <v>2857402025</v>
      </c>
      <c r="D62" s="110">
        <v>50</v>
      </c>
      <c r="E62" s="110"/>
      <c r="F62" s="115" t="s">
        <v>365</v>
      </c>
      <c r="G62" s="110" t="s">
        <v>554</v>
      </c>
      <c r="H62" s="139"/>
      <c r="I62" s="87">
        <f>SUM(D62*H62)</f>
        <v>0</v>
      </c>
      <c r="J62" s="145"/>
      <c r="K62" s="146"/>
      <c r="L62" s="146"/>
      <c r="M62" s="62" t="s">
        <v>543</v>
      </c>
    </row>
    <row r="63" spans="1:13" s="56" customFormat="1" x14ac:dyDescent="0.25">
      <c r="A63" s="388" t="s">
        <v>674</v>
      </c>
      <c r="B63" s="389">
        <v>2</v>
      </c>
      <c r="C63" s="92"/>
      <c r="D63" s="96"/>
      <c r="E63" s="96"/>
      <c r="F63" s="97"/>
      <c r="G63" s="96"/>
      <c r="H63" s="141"/>
      <c r="I63" s="84"/>
      <c r="J63" s="149"/>
      <c r="K63" s="129"/>
      <c r="L63" s="149"/>
      <c r="M63" s="54"/>
    </row>
    <row r="64" spans="1:13" s="56" customFormat="1" ht="45" x14ac:dyDescent="0.25">
      <c r="A64" s="388" t="s">
        <v>675</v>
      </c>
      <c r="B64" s="389">
        <v>2</v>
      </c>
      <c r="C64" s="102">
        <v>2857402026</v>
      </c>
      <c r="D64" s="110">
        <v>50</v>
      </c>
      <c r="E64" s="110"/>
      <c r="F64" s="115" t="s">
        <v>366</v>
      </c>
      <c r="G64" s="110" t="s">
        <v>554</v>
      </c>
      <c r="H64" s="139"/>
      <c r="I64" s="87">
        <f>SUM(D64*H64)</f>
        <v>0</v>
      </c>
      <c r="J64" s="145"/>
      <c r="K64" s="146"/>
      <c r="L64" s="146"/>
      <c r="M64" s="62" t="s">
        <v>543</v>
      </c>
    </row>
    <row r="65" spans="1:13" s="56" customFormat="1" x14ac:dyDescent="0.25">
      <c r="A65" s="388" t="s">
        <v>675</v>
      </c>
      <c r="B65" s="389">
        <v>2</v>
      </c>
      <c r="C65" s="92"/>
      <c r="D65" s="96"/>
      <c r="E65" s="96"/>
      <c r="F65" s="97"/>
      <c r="G65" s="96"/>
      <c r="H65" s="141"/>
      <c r="I65" s="84"/>
      <c r="J65" s="149"/>
      <c r="K65" s="129"/>
      <c r="L65" s="149"/>
      <c r="M65" s="54"/>
    </row>
    <row r="66" spans="1:13" s="56" customFormat="1" ht="45" x14ac:dyDescent="0.25">
      <c r="A66" s="388" t="s">
        <v>676</v>
      </c>
      <c r="B66" s="389">
        <v>2</v>
      </c>
      <c r="C66" s="102">
        <v>2857402027</v>
      </c>
      <c r="D66" s="110">
        <v>25</v>
      </c>
      <c r="E66" s="110"/>
      <c r="F66" s="115" t="s">
        <v>367</v>
      </c>
      <c r="G66" s="110" t="s">
        <v>554</v>
      </c>
      <c r="H66" s="139"/>
      <c r="I66" s="87">
        <f>SUM(D66*H66)</f>
        <v>0</v>
      </c>
      <c r="J66" s="145"/>
      <c r="K66" s="146"/>
      <c r="L66" s="146"/>
      <c r="M66" s="62" t="s">
        <v>543</v>
      </c>
    </row>
    <row r="67" spans="1:13" s="56" customFormat="1" x14ac:dyDescent="0.25">
      <c r="A67" s="388" t="s">
        <v>676</v>
      </c>
      <c r="B67" s="389">
        <v>2</v>
      </c>
      <c r="C67" s="102"/>
      <c r="D67" s="110"/>
      <c r="E67" s="110"/>
      <c r="F67" s="115"/>
      <c r="G67" s="110"/>
      <c r="H67" s="142"/>
      <c r="I67" s="88"/>
      <c r="J67" s="150"/>
      <c r="K67" s="342"/>
      <c r="L67" s="150"/>
      <c r="M67" s="62"/>
    </row>
    <row r="68" spans="1:13" s="56" customFormat="1" ht="45" x14ac:dyDescent="0.25">
      <c r="A68" s="388" t="s">
        <v>677</v>
      </c>
      <c r="B68" s="389">
        <v>2</v>
      </c>
      <c r="C68" s="102">
        <v>2857402028</v>
      </c>
      <c r="D68" s="110">
        <v>25</v>
      </c>
      <c r="E68" s="110"/>
      <c r="F68" s="115" t="s">
        <v>368</v>
      </c>
      <c r="G68" s="110" t="s">
        <v>554</v>
      </c>
      <c r="H68" s="139"/>
      <c r="I68" s="87">
        <f>SUM(D68*H68)</f>
        <v>0</v>
      </c>
      <c r="J68" s="145"/>
      <c r="K68" s="146"/>
      <c r="L68" s="146"/>
      <c r="M68" s="62" t="s">
        <v>543</v>
      </c>
    </row>
    <row r="69" spans="1:13" s="56" customFormat="1" x14ac:dyDescent="0.25">
      <c r="A69" s="388" t="s">
        <v>677</v>
      </c>
      <c r="B69" s="389">
        <v>2</v>
      </c>
      <c r="C69" s="92"/>
      <c r="D69" s="96"/>
      <c r="E69" s="96"/>
      <c r="F69" s="97"/>
      <c r="G69" s="96"/>
      <c r="H69" s="141"/>
      <c r="I69" s="84"/>
      <c r="J69" s="149"/>
      <c r="K69" s="129"/>
      <c r="L69" s="149"/>
      <c r="M69" s="54"/>
    </row>
    <row r="70" spans="1:13" s="56" customFormat="1" x14ac:dyDescent="0.25">
      <c r="A70" s="388" t="s">
        <v>678</v>
      </c>
      <c r="B70" s="389">
        <v>2</v>
      </c>
      <c r="C70" s="92">
        <v>2857402029</v>
      </c>
      <c r="D70" s="96">
        <v>25</v>
      </c>
      <c r="E70" s="96"/>
      <c r="F70" s="97" t="s">
        <v>174</v>
      </c>
      <c r="G70" s="96" t="s">
        <v>554</v>
      </c>
      <c r="H70" s="138"/>
      <c r="I70" s="85">
        <f>SUM(D70*H70)</f>
        <v>0</v>
      </c>
      <c r="J70" s="143"/>
      <c r="K70" s="144"/>
      <c r="L70" s="144"/>
      <c r="M70" s="54" t="s">
        <v>543</v>
      </c>
    </row>
    <row r="71" spans="1:13" s="56" customFormat="1" x14ac:dyDescent="0.25">
      <c r="A71" s="388" t="s">
        <v>678</v>
      </c>
      <c r="B71" s="389">
        <v>2</v>
      </c>
      <c r="C71" s="92"/>
      <c r="D71" s="96"/>
      <c r="E71" s="96"/>
      <c r="F71" s="97" t="s">
        <v>378</v>
      </c>
      <c r="G71" s="96"/>
      <c r="H71" s="141"/>
      <c r="I71" s="84"/>
      <c r="J71" s="149"/>
      <c r="K71" s="129"/>
      <c r="L71" s="149"/>
      <c r="M71" s="54"/>
    </row>
    <row r="72" spans="1:13" ht="15.6" x14ac:dyDescent="0.3">
      <c r="A72" s="388" t="s">
        <v>678</v>
      </c>
      <c r="B72" s="389">
        <v>2</v>
      </c>
      <c r="C72" s="92"/>
      <c r="D72" s="96"/>
      <c r="E72" s="100" t="s">
        <v>279</v>
      </c>
      <c r="F72" s="100"/>
      <c r="G72" s="95"/>
      <c r="H72" s="141"/>
      <c r="I72" s="86"/>
      <c r="J72" s="149"/>
      <c r="K72" s="129"/>
      <c r="L72" s="149"/>
      <c r="M72" s="58"/>
    </row>
    <row r="73" spans="1:13" s="56" customFormat="1" x14ac:dyDescent="0.25">
      <c r="A73" s="387" t="s">
        <v>679</v>
      </c>
      <c r="B73" s="359">
        <v>2</v>
      </c>
      <c r="C73" s="91">
        <v>2857402030</v>
      </c>
      <c r="D73" s="95">
        <v>25</v>
      </c>
      <c r="E73" s="95"/>
      <c r="F73" s="99" t="s">
        <v>273</v>
      </c>
      <c r="G73" s="95" t="s">
        <v>554</v>
      </c>
      <c r="H73" s="138"/>
      <c r="I73" s="85">
        <f>SUM(D73*H73)</f>
        <v>0</v>
      </c>
      <c r="J73" s="143"/>
      <c r="K73" s="144"/>
      <c r="L73" s="144"/>
      <c r="M73" s="54" t="s">
        <v>543</v>
      </c>
    </row>
    <row r="74" spans="1:13" s="56" customFormat="1" x14ac:dyDescent="0.25">
      <c r="A74" s="388"/>
      <c r="B74" s="389"/>
      <c r="C74" s="92"/>
      <c r="D74" s="96"/>
      <c r="E74" s="96"/>
      <c r="F74" s="97" t="s">
        <v>175</v>
      </c>
      <c r="G74" s="96"/>
      <c r="H74" s="138"/>
      <c r="I74" s="85"/>
      <c r="J74" s="143"/>
      <c r="K74" s="144"/>
      <c r="L74" s="143"/>
      <c r="M74" s="54"/>
    </row>
    <row r="75" spans="1:13" s="56" customFormat="1" x14ac:dyDescent="0.25">
      <c r="A75" s="388" t="s">
        <v>679</v>
      </c>
      <c r="B75" s="389">
        <v>2</v>
      </c>
      <c r="C75" s="92"/>
      <c r="D75" s="96"/>
      <c r="E75" s="96"/>
      <c r="F75" s="97" t="s">
        <v>379</v>
      </c>
      <c r="G75" s="96"/>
      <c r="H75" s="141"/>
      <c r="I75" s="84"/>
      <c r="J75" s="149"/>
      <c r="K75" s="129"/>
      <c r="L75" s="149"/>
      <c r="M75" s="54"/>
    </row>
    <row r="76" spans="1:13" ht="15.6" x14ac:dyDescent="0.3">
      <c r="A76" s="388" t="s">
        <v>679</v>
      </c>
      <c r="B76" s="389">
        <v>2</v>
      </c>
      <c r="C76" s="92"/>
      <c r="D76" s="96"/>
      <c r="E76" s="100" t="s">
        <v>279</v>
      </c>
      <c r="F76" s="100"/>
      <c r="G76" s="95"/>
      <c r="H76" s="141"/>
      <c r="I76" s="86"/>
      <c r="J76" s="149"/>
      <c r="K76" s="129"/>
      <c r="L76" s="149"/>
      <c r="M76" s="58"/>
    </row>
    <row r="77" spans="1:13" s="56" customFormat="1" ht="45" x14ac:dyDescent="0.25">
      <c r="A77" s="387" t="s">
        <v>680</v>
      </c>
      <c r="B77" s="359">
        <v>2</v>
      </c>
      <c r="C77" s="94">
        <v>2857402031</v>
      </c>
      <c r="D77" s="98">
        <v>50</v>
      </c>
      <c r="E77" s="98"/>
      <c r="F77" s="101" t="s">
        <v>369</v>
      </c>
      <c r="G77" s="98" t="s">
        <v>554</v>
      </c>
      <c r="H77" s="139"/>
      <c r="I77" s="87">
        <f>SUM(D77*H77)</f>
        <v>0</v>
      </c>
      <c r="J77" s="145"/>
      <c r="K77" s="146"/>
      <c r="L77" s="146"/>
      <c r="M77" s="62" t="s">
        <v>543</v>
      </c>
    </row>
    <row r="78" spans="1:13" s="56" customFormat="1" x14ac:dyDescent="0.25">
      <c r="A78" s="388" t="s">
        <v>680</v>
      </c>
      <c r="B78" s="389">
        <v>2</v>
      </c>
      <c r="C78" s="92"/>
      <c r="D78" s="96"/>
      <c r="E78" s="96"/>
      <c r="F78" s="97"/>
      <c r="G78" s="96"/>
      <c r="H78" s="141"/>
      <c r="I78" s="84"/>
      <c r="J78" s="149"/>
      <c r="K78" s="129"/>
      <c r="L78" s="149"/>
      <c r="M78" s="54"/>
    </row>
    <row r="79" spans="1:13" s="56" customFormat="1" ht="45" x14ac:dyDescent="0.25">
      <c r="A79" s="388" t="s">
        <v>681</v>
      </c>
      <c r="B79" s="389">
        <v>2</v>
      </c>
      <c r="C79" s="102">
        <v>2857402032</v>
      </c>
      <c r="D79" s="110">
        <v>100</v>
      </c>
      <c r="E79" s="110"/>
      <c r="F79" s="115" t="s">
        <v>370</v>
      </c>
      <c r="G79" s="110" t="s">
        <v>554</v>
      </c>
      <c r="H79" s="139"/>
      <c r="I79" s="87">
        <f>SUM(D79*H79)</f>
        <v>0</v>
      </c>
      <c r="J79" s="145"/>
      <c r="K79" s="146"/>
      <c r="L79" s="146"/>
      <c r="M79" s="62" t="s">
        <v>543</v>
      </c>
    </row>
    <row r="80" spans="1:13" s="56" customFormat="1" x14ac:dyDescent="0.25">
      <c r="A80" s="388" t="s">
        <v>681</v>
      </c>
      <c r="B80" s="389">
        <v>2</v>
      </c>
      <c r="C80" s="92"/>
      <c r="D80" s="96"/>
      <c r="E80" s="96"/>
      <c r="F80" s="97"/>
      <c r="G80" s="96"/>
      <c r="H80" s="141"/>
      <c r="I80" s="84"/>
      <c r="J80" s="149"/>
      <c r="K80" s="129"/>
      <c r="L80" s="149"/>
      <c r="M80" s="54"/>
    </row>
    <row r="81" spans="1:13" s="56" customFormat="1" ht="30" x14ac:dyDescent="0.25">
      <c r="A81" s="388" t="s">
        <v>682</v>
      </c>
      <c r="B81" s="389">
        <v>2</v>
      </c>
      <c r="C81" s="102">
        <v>2857402033</v>
      </c>
      <c r="D81" s="110">
        <v>25</v>
      </c>
      <c r="E81" s="110"/>
      <c r="F81" s="115" t="s">
        <v>371</v>
      </c>
      <c r="G81" s="110" t="s">
        <v>554</v>
      </c>
      <c r="H81" s="139"/>
      <c r="I81" s="87">
        <f>SUM(D81*H81)</f>
        <v>0</v>
      </c>
      <c r="J81" s="145"/>
      <c r="K81" s="146"/>
      <c r="L81" s="146"/>
      <c r="M81" s="62" t="s">
        <v>543</v>
      </c>
    </row>
    <row r="82" spans="1:13" s="56" customFormat="1" x14ac:dyDescent="0.25">
      <c r="A82" s="388"/>
      <c r="B82" s="389"/>
      <c r="C82" s="102"/>
      <c r="D82" s="110"/>
      <c r="E82" s="110"/>
      <c r="F82" s="115"/>
      <c r="G82" s="110"/>
      <c r="H82" s="139"/>
      <c r="I82" s="87"/>
      <c r="J82" s="145"/>
      <c r="K82" s="146"/>
      <c r="L82" s="146"/>
      <c r="M82" s="62"/>
    </row>
    <row r="83" spans="1:13" s="56" customFormat="1" ht="30" x14ac:dyDescent="0.25">
      <c r="A83" s="388"/>
      <c r="B83" s="389"/>
      <c r="C83" s="102">
        <v>2857402374</v>
      </c>
      <c r="D83" s="110">
        <v>100</v>
      </c>
      <c r="E83" s="110"/>
      <c r="F83" s="115" t="s">
        <v>238</v>
      </c>
      <c r="G83" s="110" t="s">
        <v>554</v>
      </c>
      <c r="H83" s="139"/>
      <c r="I83" s="87">
        <f>SUM(D83*H83)</f>
        <v>0</v>
      </c>
      <c r="J83" s="145"/>
      <c r="K83" s="146"/>
      <c r="L83" s="146"/>
      <c r="M83" s="62" t="s">
        <v>543</v>
      </c>
    </row>
    <row r="84" spans="1:13" s="56" customFormat="1" x14ac:dyDescent="0.25">
      <c r="A84" s="388"/>
      <c r="B84" s="389"/>
      <c r="C84" s="102"/>
      <c r="D84" s="110"/>
      <c r="E84" s="110"/>
      <c r="F84" s="115"/>
      <c r="G84" s="110"/>
      <c r="H84" s="139"/>
      <c r="I84" s="87"/>
      <c r="J84" s="145"/>
      <c r="K84" s="146"/>
      <c r="L84" s="146"/>
      <c r="M84" s="62"/>
    </row>
    <row r="85" spans="1:13" s="56" customFormat="1" ht="30" x14ac:dyDescent="0.25">
      <c r="A85" s="388"/>
      <c r="B85" s="389"/>
      <c r="C85" s="102">
        <v>2857402375</v>
      </c>
      <c r="D85" s="110">
        <v>100</v>
      </c>
      <c r="E85" s="110"/>
      <c r="F85" s="115" t="s">
        <v>239</v>
      </c>
      <c r="G85" s="110" t="s">
        <v>94</v>
      </c>
      <c r="H85" s="139"/>
      <c r="I85" s="87">
        <f>SUM(D85*H85)</f>
        <v>0</v>
      </c>
      <c r="J85" s="145"/>
      <c r="K85" s="146"/>
      <c r="L85" s="146"/>
      <c r="M85" s="62" t="s">
        <v>543</v>
      </c>
    </row>
    <row r="86" spans="1:13" s="56" customFormat="1" x14ac:dyDescent="0.25">
      <c r="A86" s="388"/>
      <c r="B86" s="389"/>
      <c r="C86" s="102"/>
      <c r="D86" s="110"/>
      <c r="E86" s="110"/>
      <c r="F86" s="115"/>
      <c r="G86" s="110"/>
      <c r="H86" s="139"/>
      <c r="I86" s="87"/>
      <c r="J86" s="145"/>
      <c r="K86" s="146"/>
      <c r="L86" s="146"/>
      <c r="M86" s="62"/>
    </row>
    <row r="87" spans="1:13" s="56" customFormat="1" ht="30" x14ac:dyDescent="0.25">
      <c r="A87" s="388" t="s">
        <v>240</v>
      </c>
      <c r="B87" s="389"/>
      <c r="C87" s="102">
        <v>2857402376</v>
      </c>
      <c r="D87" s="110">
        <v>100</v>
      </c>
      <c r="E87" s="110"/>
      <c r="F87" s="115" t="s">
        <v>245</v>
      </c>
      <c r="G87" s="110" t="s">
        <v>94</v>
      </c>
      <c r="H87" s="139"/>
      <c r="I87" s="87">
        <f>SUM(D87*H87)</f>
        <v>0</v>
      </c>
      <c r="J87" s="145"/>
      <c r="K87" s="146"/>
      <c r="L87" s="146"/>
      <c r="M87" s="62" t="s">
        <v>543</v>
      </c>
    </row>
    <row r="88" spans="1:13" s="56" customFormat="1" x14ac:dyDescent="0.25">
      <c r="A88" s="388"/>
      <c r="B88" s="389"/>
      <c r="C88" s="102"/>
      <c r="D88" s="110"/>
      <c r="E88" s="110"/>
      <c r="F88" s="115"/>
      <c r="G88" s="110"/>
      <c r="H88" s="139"/>
      <c r="I88" s="87"/>
      <c r="J88" s="145"/>
      <c r="K88" s="146"/>
      <c r="L88" s="146"/>
      <c r="M88" s="62"/>
    </row>
    <row r="89" spans="1:13" s="56" customFormat="1" ht="30" x14ac:dyDescent="0.25">
      <c r="A89" s="388"/>
      <c r="B89" s="389"/>
      <c r="C89" s="102">
        <v>2857402377</v>
      </c>
      <c r="D89" s="110">
        <v>100</v>
      </c>
      <c r="E89" s="110"/>
      <c r="F89" s="115" t="s">
        <v>241</v>
      </c>
      <c r="G89" s="110" t="s">
        <v>94</v>
      </c>
      <c r="H89" s="139"/>
      <c r="I89" s="87">
        <f>SUM(D89*H89)</f>
        <v>0</v>
      </c>
      <c r="J89" s="145"/>
      <c r="K89" s="146"/>
      <c r="L89" s="146"/>
      <c r="M89" s="62" t="s">
        <v>543</v>
      </c>
    </row>
    <row r="90" spans="1:13" s="56" customFormat="1" x14ac:dyDescent="0.25">
      <c r="A90" s="388"/>
      <c r="B90" s="389"/>
      <c r="C90" s="102"/>
      <c r="D90" s="110"/>
      <c r="E90" s="110"/>
      <c r="F90" s="115"/>
      <c r="G90" s="110"/>
      <c r="H90" s="139"/>
      <c r="I90" s="87"/>
      <c r="J90" s="145"/>
      <c r="K90" s="146"/>
      <c r="L90" s="146"/>
      <c r="M90" s="62"/>
    </row>
    <row r="91" spans="1:13" s="56" customFormat="1" ht="30" x14ac:dyDescent="0.25">
      <c r="A91" s="388"/>
      <c r="B91" s="389"/>
      <c r="C91" s="102">
        <v>2857402372</v>
      </c>
      <c r="D91" s="110">
        <v>100</v>
      </c>
      <c r="E91" s="110"/>
      <c r="F91" s="115" t="s">
        <v>242</v>
      </c>
      <c r="G91" s="110" t="s">
        <v>94</v>
      </c>
      <c r="H91" s="139"/>
      <c r="I91" s="87">
        <f>SUM(D91*H91)</f>
        <v>0</v>
      </c>
      <c r="J91" s="145"/>
      <c r="K91" s="146"/>
      <c r="L91" s="146"/>
      <c r="M91" s="62" t="s">
        <v>543</v>
      </c>
    </row>
    <row r="92" spans="1:13" s="56" customFormat="1" x14ac:dyDescent="0.25">
      <c r="A92" s="388"/>
      <c r="B92" s="389"/>
      <c r="C92" s="102"/>
      <c r="D92" s="110"/>
      <c r="E92" s="110"/>
      <c r="F92" s="115"/>
      <c r="G92" s="110"/>
      <c r="H92" s="139"/>
      <c r="I92" s="87"/>
      <c r="J92" s="145"/>
      <c r="K92" s="146"/>
      <c r="L92" s="146"/>
      <c r="M92" s="62"/>
    </row>
    <row r="93" spans="1:13" s="56" customFormat="1" ht="15" hidden="1" customHeight="1" x14ac:dyDescent="0.25">
      <c r="A93" s="388" t="s">
        <v>682</v>
      </c>
      <c r="B93" s="389">
        <v>2</v>
      </c>
      <c r="C93" s="92"/>
      <c r="D93" s="96"/>
      <c r="E93" s="96"/>
      <c r="F93" s="97"/>
      <c r="G93" s="96"/>
      <c r="H93" s="141"/>
      <c r="I93" s="84"/>
      <c r="J93" s="149"/>
      <c r="K93" s="129"/>
      <c r="L93" s="149"/>
      <c r="M93" s="54"/>
    </row>
    <row r="94" spans="1:13" s="56" customFormat="1" ht="45" x14ac:dyDescent="0.25">
      <c r="A94" s="388" t="s">
        <v>714</v>
      </c>
      <c r="B94" s="389">
        <v>2</v>
      </c>
      <c r="C94" s="102">
        <v>2857402213</v>
      </c>
      <c r="D94" s="110">
        <v>100</v>
      </c>
      <c r="E94" s="110"/>
      <c r="F94" s="115" t="s">
        <v>372</v>
      </c>
      <c r="G94" s="110" t="s">
        <v>554</v>
      </c>
      <c r="H94" s="139"/>
      <c r="I94" s="87">
        <f>SUM(D94*H94)</f>
        <v>0</v>
      </c>
      <c r="J94" s="145"/>
      <c r="K94" s="146"/>
      <c r="L94" s="146"/>
      <c r="M94" s="62" t="s">
        <v>543</v>
      </c>
    </row>
    <row r="95" spans="1:13" s="56" customFormat="1" x14ac:dyDescent="0.25">
      <c r="A95" s="388"/>
      <c r="B95" s="389"/>
      <c r="C95" s="102"/>
      <c r="D95" s="110"/>
      <c r="E95" s="110"/>
      <c r="F95" s="115"/>
      <c r="G95" s="110"/>
      <c r="H95" s="139"/>
      <c r="I95" s="87"/>
      <c r="J95" s="145"/>
      <c r="K95" s="146"/>
      <c r="L95" s="146"/>
      <c r="M95" s="62"/>
    </row>
    <row r="96" spans="1:13" s="56" customFormat="1" ht="30" x14ac:dyDescent="0.25">
      <c r="A96" s="388"/>
      <c r="B96" s="389"/>
      <c r="C96" s="102">
        <v>2857402139</v>
      </c>
      <c r="D96" s="110">
        <v>75</v>
      </c>
      <c r="E96" s="110"/>
      <c r="F96" s="115" t="s">
        <v>243</v>
      </c>
      <c r="G96" s="110" t="s">
        <v>554</v>
      </c>
      <c r="H96" s="139"/>
      <c r="I96" s="87">
        <f>SUM(D96*H96)</f>
        <v>0</v>
      </c>
      <c r="J96" s="145"/>
      <c r="K96" s="146"/>
      <c r="L96" s="146"/>
      <c r="M96" s="62" t="s">
        <v>543</v>
      </c>
    </row>
    <row r="97" spans="1:13" s="56" customFormat="1" x14ac:dyDescent="0.25">
      <c r="A97" s="388"/>
      <c r="B97" s="389"/>
      <c r="C97" s="102"/>
      <c r="D97" s="110"/>
      <c r="E97" s="110"/>
      <c r="F97" s="115"/>
      <c r="G97" s="110"/>
      <c r="H97" s="139"/>
      <c r="I97" s="87"/>
      <c r="J97" s="145"/>
      <c r="K97" s="146"/>
      <c r="L97" s="146"/>
      <c r="M97" s="62"/>
    </row>
    <row r="98" spans="1:13" s="56" customFormat="1" x14ac:dyDescent="0.25">
      <c r="A98" s="388" t="s">
        <v>714</v>
      </c>
      <c r="B98" s="389">
        <v>2</v>
      </c>
      <c r="C98" s="92"/>
      <c r="D98" s="96"/>
      <c r="E98" s="96"/>
      <c r="F98" s="97"/>
      <c r="G98" s="96"/>
      <c r="H98" s="141"/>
      <c r="I98" s="84"/>
      <c r="J98" s="149"/>
      <c r="K98" s="129"/>
      <c r="L98" s="149"/>
      <c r="M98" s="54"/>
    </row>
    <row r="99" spans="1:13" s="56" customFormat="1" ht="45" x14ac:dyDescent="0.25">
      <c r="A99" s="388" t="s">
        <v>784</v>
      </c>
      <c r="B99" s="389">
        <v>2</v>
      </c>
      <c r="C99" s="102">
        <v>2857402296</v>
      </c>
      <c r="D99" s="110">
        <v>50</v>
      </c>
      <c r="E99" s="110"/>
      <c r="F99" s="115" t="s">
        <v>225</v>
      </c>
      <c r="G99" s="110" t="s">
        <v>554</v>
      </c>
      <c r="H99" s="139"/>
      <c r="I99" s="87">
        <f>SUM(D99*H99)</f>
        <v>0</v>
      </c>
      <c r="J99" s="145"/>
      <c r="K99" s="146"/>
      <c r="L99" s="146"/>
      <c r="M99" s="62" t="s">
        <v>543</v>
      </c>
    </row>
    <row r="100" spans="1:13" ht="15.6" x14ac:dyDescent="0.3">
      <c r="A100" s="388" t="s">
        <v>784</v>
      </c>
      <c r="B100" s="389">
        <v>2</v>
      </c>
      <c r="C100" s="92"/>
      <c r="D100" s="96"/>
      <c r="E100" s="100" t="s">
        <v>279</v>
      </c>
      <c r="F100" s="100"/>
      <c r="G100" s="95"/>
      <c r="H100" s="141"/>
      <c r="I100" s="86"/>
      <c r="J100" s="149"/>
      <c r="K100" s="129"/>
      <c r="L100" s="149"/>
      <c r="M100" s="58"/>
    </row>
    <row r="101" spans="1:13" s="56" customFormat="1" x14ac:dyDescent="0.25">
      <c r="A101" s="387" t="s">
        <v>786</v>
      </c>
      <c r="B101" s="359">
        <v>2</v>
      </c>
      <c r="C101" s="91">
        <v>2857402298</v>
      </c>
      <c r="D101" s="95">
        <v>50</v>
      </c>
      <c r="E101" s="95"/>
      <c r="F101" s="99" t="s">
        <v>208</v>
      </c>
      <c r="G101" s="95" t="s">
        <v>554</v>
      </c>
      <c r="H101" s="138"/>
      <c r="I101" s="85">
        <f>SUM(D101*H101)</f>
        <v>0</v>
      </c>
      <c r="J101" s="143"/>
      <c r="K101" s="144"/>
      <c r="L101" s="144"/>
      <c r="M101" s="54" t="s">
        <v>543</v>
      </c>
    </row>
    <row r="102" spans="1:13" s="56" customFormat="1" x14ac:dyDescent="0.25">
      <c r="A102" s="388" t="s">
        <v>786</v>
      </c>
      <c r="B102" s="389">
        <v>2</v>
      </c>
      <c r="C102" s="92"/>
      <c r="D102" s="96"/>
      <c r="E102" s="96"/>
      <c r="F102" s="97" t="s">
        <v>512</v>
      </c>
      <c r="G102" s="96"/>
      <c r="H102" s="141"/>
      <c r="I102" s="84"/>
      <c r="J102" s="149"/>
      <c r="K102" s="129"/>
      <c r="L102" s="149"/>
      <c r="M102" s="54"/>
    </row>
    <row r="103" spans="1:13" s="56" customFormat="1" x14ac:dyDescent="0.25">
      <c r="A103" s="388" t="s">
        <v>786</v>
      </c>
      <c r="B103" s="389">
        <v>2</v>
      </c>
      <c r="C103" s="92"/>
      <c r="D103" s="96"/>
      <c r="E103" s="96"/>
      <c r="F103" s="97" t="s">
        <v>513</v>
      </c>
      <c r="G103" s="96"/>
      <c r="H103" s="141"/>
      <c r="I103" s="84"/>
      <c r="J103" s="149"/>
      <c r="K103" s="129"/>
      <c r="L103" s="149"/>
      <c r="M103" s="54"/>
    </row>
    <row r="104" spans="1:13" ht="15.6" x14ac:dyDescent="0.3">
      <c r="A104" s="388" t="s">
        <v>786</v>
      </c>
      <c r="B104" s="389">
        <v>2</v>
      </c>
      <c r="C104" s="92"/>
      <c r="D104" s="96"/>
      <c r="E104" s="100" t="s">
        <v>279</v>
      </c>
      <c r="F104" s="100"/>
      <c r="G104" s="95"/>
      <c r="H104" s="141"/>
      <c r="I104" s="86"/>
      <c r="J104" s="149"/>
      <c r="K104" s="129"/>
      <c r="L104" s="149"/>
      <c r="M104" s="58"/>
    </row>
    <row r="105" spans="1:13" s="56" customFormat="1" ht="45" x14ac:dyDescent="0.25">
      <c r="A105" s="387" t="s">
        <v>804</v>
      </c>
      <c r="B105" s="359">
        <v>2</v>
      </c>
      <c r="C105" s="94">
        <v>2857402310</v>
      </c>
      <c r="D105" s="98">
        <v>100</v>
      </c>
      <c r="E105" s="98"/>
      <c r="F105" s="101" t="s">
        <v>599</v>
      </c>
      <c r="G105" s="98" t="s">
        <v>554</v>
      </c>
      <c r="H105" s="139"/>
      <c r="I105" s="87">
        <f>SUM(D105*H105)</f>
        <v>0</v>
      </c>
      <c r="J105" s="145"/>
      <c r="K105" s="146"/>
      <c r="L105" s="146"/>
      <c r="M105" s="62" t="s">
        <v>543</v>
      </c>
    </row>
    <row r="106" spans="1:13" s="56" customFormat="1" x14ac:dyDescent="0.25">
      <c r="A106" s="388" t="s">
        <v>804</v>
      </c>
      <c r="B106" s="389">
        <v>2</v>
      </c>
      <c r="C106" s="92"/>
      <c r="D106" s="96"/>
      <c r="E106" s="96"/>
      <c r="F106" s="97"/>
      <c r="G106" s="96"/>
      <c r="H106" s="141"/>
      <c r="I106" s="84"/>
      <c r="J106" s="149"/>
      <c r="K106" s="129"/>
      <c r="L106" s="149"/>
      <c r="M106" s="54"/>
    </row>
    <row r="107" spans="1:13" s="56" customFormat="1" x14ac:dyDescent="0.25">
      <c r="A107" s="388" t="s">
        <v>805</v>
      </c>
      <c r="B107" s="389">
        <v>2</v>
      </c>
      <c r="C107" s="92">
        <v>2857402314</v>
      </c>
      <c r="D107" s="96">
        <v>100</v>
      </c>
      <c r="E107" s="96"/>
      <c r="F107" s="97" t="s">
        <v>214</v>
      </c>
      <c r="G107" s="96" t="s">
        <v>554</v>
      </c>
      <c r="H107" s="138"/>
      <c r="I107" s="85">
        <f>SUM(D107*H107)</f>
        <v>0</v>
      </c>
      <c r="J107" s="143"/>
      <c r="K107" s="144"/>
      <c r="L107" s="144"/>
      <c r="M107" s="54" t="s">
        <v>543</v>
      </c>
    </row>
    <row r="108" spans="1:13" s="56" customFormat="1" x14ac:dyDescent="0.25">
      <c r="A108" s="388" t="s">
        <v>805</v>
      </c>
      <c r="B108" s="389">
        <v>2</v>
      </c>
      <c r="C108" s="92"/>
      <c r="D108" s="96"/>
      <c r="E108" s="96"/>
      <c r="F108" s="97" t="s">
        <v>515</v>
      </c>
      <c r="G108" s="96"/>
      <c r="H108" s="141"/>
      <c r="I108" s="84"/>
      <c r="J108" s="149"/>
      <c r="K108" s="129"/>
      <c r="L108" s="149"/>
      <c r="M108" s="54"/>
    </row>
    <row r="109" spans="1:13" s="56" customFormat="1" x14ac:dyDescent="0.25">
      <c r="A109" s="388"/>
      <c r="B109" s="389"/>
      <c r="C109" s="92"/>
      <c r="D109" s="96"/>
      <c r="E109" s="96"/>
      <c r="F109" s="97" t="s">
        <v>516</v>
      </c>
      <c r="G109" s="96"/>
      <c r="H109" s="141"/>
      <c r="I109" s="84"/>
      <c r="J109" s="149"/>
      <c r="K109" s="129"/>
      <c r="L109" s="149"/>
      <c r="M109" s="54"/>
    </row>
    <row r="110" spans="1:13" ht="15" customHeight="1" x14ac:dyDescent="0.3">
      <c r="A110" s="388" t="s">
        <v>805</v>
      </c>
      <c r="B110" s="389">
        <v>2</v>
      </c>
      <c r="C110" s="92"/>
      <c r="D110" s="96"/>
      <c r="E110" s="100" t="s">
        <v>279</v>
      </c>
      <c r="F110" s="100"/>
      <c r="G110" s="95"/>
      <c r="H110" s="141"/>
      <c r="I110" s="86"/>
      <c r="J110" s="149"/>
      <c r="K110" s="129"/>
      <c r="L110" s="149"/>
      <c r="M110" s="58"/>
    </row>
    <row r="111" spans="1:13" s="56" customFormat="1" x14ac:dyDescent="0.25">
      <c r="A111" s="387" t="s">
        <v>806</v>
      </c>
      <c r="B111" s="359">
        <v>2</v>
      </c>
      <c r="C111" s="91">
        <v>2857402316</v>
      </c>
      <c r="D111" s="95">
        <v>50</v>
      </c>
      <c r="E111" s="95"/>
      <c r="F111" s="99" t="s">
        <v>215</v>
      </c>
      <c r="G111" s="95" t="s">
        <v>554</v>
      </c>
      <c r="H111" s="138"/>
      <c r="I111" s="85">
        <f>SUM(D111*H111)</f>
        <v>0</v>
      </c>
      <c r="J111" s="143"/>
      <c r="K111" s="144"/>
      <c r="L111" s="144"/>
      <c r="M111" s="54" t="s">
        <v>543</v>
      </c>
    </row>
    <row r="112" spans="1:13" s="56" customFormat="1" x14ac:dyDescent="0.25">
      <c r="A112" s="388" t="s">
        <v>806</v>
      </c>
      <c r="B112" s="389">
        <v>2</v>
      </c>
      <c r="C112" s="92"/>
      <c r="D112" s="96"/>
      <c r="E112" s="96"/>
      <c r="F112" s="97" t="s">
        <v>216</v>
      </c>
      <c r="G112" s="96"/>
      <c r="H112" s="141"/>
      <c r="I112" s="84"/>
      <c r="J112" s="149"/>
      <c r="K112" s="129"/>
      <c r="L112" s="149"/>
      <c r="M112" s="54"/>
    </row>
    <row r="113" spans="1:13" ht="15.6" x14ac:dyDescent="0.3">
      <c r="A113" s="388" t="s">
        <v>806</v>
      </c>
      <c r="B113" s="389">
        <v>2</v>
      </c>
      <c r="C113" s="92"/>
      <c r="D113" s="96"/>
      <c r="E113" s="100" t="s">
        <v>279</v>
      </c>
      <c r="F113" s="100"/>
      <c r="G113" s="95"/>
      <c r="H113" s="141"/>
      <c r="I113" s="86"/>
      <c r="J113" s="149"/>
      <c r="K113" s="129"/>
      <c r="L113" s="149"/>
      <c r="M113" s="58"/>
    </row>
    <row r="114" spans="1:13" s="56" customFormat="1" ht="15" customHeight="1" x14ac:dyDescent="0.25">
      <c r="A114" s="387" t="s">
        <v>808</v>
      </c>
      <c r="B114" s="359">
        <v>2</v>
      </c>
      <c r="C114" s="91">
        <v>2857402320</v>
      </c>
      <c r="D114" s="95">
        <v>200</v>
      </c>
      <c r="E114" s="95"/>
      <c r="F114" s="99" t="s">
        <v>807</v>
      </c>
      <c r="G114" s="95" t="s">
        <v>554</v>
      </c>
      <c r="H114" s="138"/>
      <c r="I114" s="85">
        <f>SUM(D114*H114)</f>
        <v>0</v>
      </c>
      <c r="J114" s="143"/>
      <c r="K114" s="144"/>
      <c r="L114" s="144"/>
      <c r="M114" s="54" t="s">
        <v>543</v>
      </c>
    </row>
    <row r="115" spans="1:13" s="56" customFormat="1" x14ac:dyDescent="0.25">
      <c r="A115" s="388" t="s">
        <v>808</v>
      </c>
      <c r="B115" s="389">
        <v>2</v>
      </c>
      <c r="C115" s="92"/>
      <c r="D115" s="96"/>
      <c r="E115" s="96"/>
      <c r="F115" s="97" t="s">
        <v>217</v>
      </c>
      <c r="G115" s="96"/>
      <c r="H115" s="141"/>
      <c r="I115" s="84"/>
      <c r="J115" s="149"/>
      <c r="K115" s="129"/>
      <c r="L115" s="149"/>
      <c r="M115" s="54"/>
    </row>
    <row r="116" spans="1:13" ht="15" customHeight="1" x14ac:dyDescent="0.3">
      <c r="A116" s="388" t="s">
        <v>808</v>
      </c>
      <c r="B116" s="389">
        <v>2</v>
      </c>
      <c r="C116" s="92"/>
      <c r="D116" s="96"/>
      <c r="E116" s="100" t="s">
        <v>279</v>
      </c>
      <c r="F116" s="100"/>
      <c r="G116" s="95"/>
      <c r="H116" s="141"/>
      <c r="I116" s="86"/>
      <c r="J116" s="149"/>
      <c r="K116" s="129"/>
      <c r="L116" s="149"/>
      <c r="M116" s="58"/>
    </row>
    <row r="117" spans="1:13" s="56" customFormat="1" ht="45" x14ac:dyDescent="0.25">
      <c r="A117" s="387" t="s">
        <v>809</v>
      </c>
      <c r="B117" s="359">
        <v>2</v>
      </c>
      <c r="C117" s="94">
        <v>2857402321</v>
      </c>
      <c r="D117" s="98">
        <v>1000</v>
      </c>
      <c r="E117" s="98"/>
      <c r="F117" s="101" t="s">
        <v>602</v>
      </c>
      <c r="G117" s="98" t="s">
        <v>554</v>
      </c>
      <c r="H117" s="139"/>
      <c r="I117" s="87">
        <f>SUM(D117*H117)</f>
        <v>0</v>
      </c>
      <c r="J117" s="145"/>
      <c r="K117" s="146"/>
      <c r="L117" s="146"/>
      <c r="M117" s="62" t="s">
        <v>543</v>
      </c>
    </row>
    <row r="118" spans="1:13" s="56" customFormat="1" x14ac:dyDescent="0.25">
      <c r="A118" s="388" t="s">
        <v>809</v>
      </c>
      <c r="B118" s="389">
        <v>2</v>
      </c>
      <c r="C118" s="92"/>
      <c r="D118" s="96"/>
      <c r="E118" s="96"/>
      <c r="F118" s="97"/>
      <c r="G118" s="96"/>
      <c r="H118" s="141"/>
      <c r="I118" s="84"/>
      <c r="J118" s="149"/>
      <c r="K118" s="129"/>
      <c r="L118" s="149"/>
      <c r="M118" s="54"/>
    </row>
    <row r="119" spans="1:13" s="56" customFormat="1" ht="12.9" customHeight="1" x14ac:dyDescent="0.25">
      <c r="A119" s="387" t="s">
        <v>810</v>
      </c>
      <c r="B119" s="359">
        <v>2</v>
      </c>
      <c r="C119" s="91">
        <v>2857402322</v>
      </c>
      <c r="D119" s="95">
        <v>1000</v>
      </c>
      <c r="E119" s="95"/>
      <c r="F119" s="99" t="s">
        <v>840</v>
      </c>
      <c r="G119" s="95" t="s">
        <v>554</v>
      </c>
      <c r="H119" s="138"/>
      <c r="I119" s="85">
        <f>SUM(D119*H119)</f>
        <v>0</v>
      </c>
      <c r="J119" s="143"/>
      <c r="K119" s="144"/>
      <c r="L119" s="144"/>
      <c r="M119" s="54" t="s">
        <v>543</v>
      </c>
    </row>
    <row r="120" spans="1:13" s="56" customFormat="1" x14ac:dyDescent="0.25">
      <c r="A120" s="388" t="s">
        <v>810</v>
      </c>
      <c r="B120" s="389">
        <v>2</v>
      </c>
      <c r="C120" s="92"/>
      <c r="D120" s="96"/>
      <c r="E120" s="96"/>
      <c r="F120" s="97" t="s">
        <v>603</v>
      </c>
      <c r="G120" s="96"/>
      <c r="H120" s="141"/>
      <c r="I120" s="84"/>
      <c r="J120" s="149"/>
      <c r="K120" s="129"/>
      <c r="L120" s="149"/>
      <c r="M120" s="54"/>
    </row>
    <row r="121" spans="1:13" s="56" customFormat="1" x14ac:dyDescent="0.25">
      <c r="A121" s="388" t="s">
        <v>810</v>
      </c>
      <c r="B121" s="389">
        <v>2</v>
      </c>
      <c r="C121" s="92"/>
      <c r="D121" s="96"/>
      <c r="E121" s="96"/>
      <c r="F121" s="97" t="s">
        <v>568</v>
      </c>
      <c r="G121" s="96"/>
      <c r="H121" s="141"/>
      <c r="I121" s="84"/>
      <c r="J121" s="149"/>
      <c r="K121" s="129"/>
      <c r="L121" s="149"/>
      <c r="M121" s="54"/>
    </row>
    <row r="122" spans="1:13" s="56" customFormat="1" x14ac:dyDescent="0.25">
      <c r="A122" s="388"/>
      <c r="B122" s="389"/>
      <c r="C122" s="92"/>
      <c r="D122" s="96"/>
      <c r="E122" s="96"/>
      <c r="F122" s="97"/>
      <c r="G122" s="96"/>
      <c r="H122" s="141"/>
      <c r="I122" s="84"/>
      <c r="J122" s="149"/>
      <c r="K122" s="129"/>
      <c r="L122" s="149"/>
      <c r="M122" s="54"/>
    </row>
    <row r="123" spans="1:13" s="56" customFormat="1" x14ac:dyDescent="0.25">
      <c r="A123" s="388"/>
      <c r="B123" s="389"/>
      <c r="C123" s="92">
        <v>2857402687</v>
      </c>
      <c r="D123" s="96">
        <v>200</v>
      </c>
      <c r="E123" s="96"/>
      <c r="F123" s="97" t="s">
        <v>619</v>
      </c>
      <c r="G123" s="96" t="s">
        <v>554</v>
      </c>
      <c r="H123" s="141"/>
      <c r="I123" s="85">
        <f>SUM(D123*H123)</f>
        <v>0</v>
      </c>
      <c r="J123" s="149"/>
      <c r="K123" s="129"/>
      <c r="L123" s="129"/>
      <c r="M123" s="54" t="s">
        <v>543</v>
      </c>
    </row>
    <row r="124" spans="1:13" s="56" customFormat="1" x14ac:dyDescent="0.25">
      <c r="A124" s="388"/>
      <c r="B124" s="389"/>
      <c r="C124" s="92"/>
      <c r="D124" s="96"/>
      <c r="E124" s="96"/>
      <c r="F124" s="97" t="s">
        <v>244</v>
      </c>
      <c r="G124" s="96"/>
      <c r="H124" s="141"/>
      <c r="I124" s="84"/>
      <c r="J124" s="149"/>
      <c r="K124" s="129"/>
      <c r="L124" s="149"/>
      <c r="M124" s="54"/>
    </row>
    <row r="125" spans="1:13" s="56" customFormat="1" x14ac:dyDescent="0.25">
      <c r="A125" s="388"/>
      <c r="B125" s="389"/>
      <c r="C125" s="92"/>
      <c r="D125" s="96"/>
      <c r="E125" s="96"/>
      <c r="F125" s="97" t="s">
        <v>580</v>
      </c>
      <c r="G125" s="96" t="s">
        <v>523</v>
      </c>
      <c r="H125" s="141"/>
      <c r="I125" s="85" t="s">
        <v>523</v>
      </c>
      <c r="J125" s="149"/>
      <c r="K125" s="129"/>
      <c r="L125" s="149"/>
      <c r="M125" s="54"/>
    </row>
    <row r="126" spans="1:13" s="56" customFormat="1" x14ac:dyDescent="0.25">
      <c r="A126" s="388"/>
      <c r="B126" s="389"/>
      <c r="C126" s="92"/>
      <c r="D126" s="96"/>
      <c r="E126" s="96"/>
      <c r="F126" s="97"/>
      <c r="G126" s="96"/>
      <c r="H126" s="141"/>
      <c r="I126" s="85"/>
      <c r="J126" s="149"/>
      <c r="K126" s="129"/>
      <c r="L126" s="149"/>
      <c r="M126" s="54"/>
    </row>
    <row r="127" spans="1:13" s="56" customFormat="1" x14ac:dyDescent="0.25">
      <c r="A127" s="388"/>
      <c r="B127" s="389"/>
      <c r="C127" s="92">
        <v>2857402688</v>
      </c>
      <c r="D127" s="96">
        <v>300</v>
      </c>
      <c r="E127" s="96"/>
      <c r="F127" s="97" t="s">
        <v>246</v>
      </c>
      <c r="G127" s="9" t="s">
        <v>554</v>
      </c>
      <c r="H127" s="141"/>
      <c r="I127" s="85">
        <f>SUM(D127*H127)</f>
        <v>0</v>
      </c>
      <c r="J127" s="149"/>
      <c r="K127" s="129"/>
      <c r="L127" s="129"/>
      <c r="M127" s="54" t="s">
        <v>543</v>
      </c>
    </row>
    <row r="128" spans="1:13" s="56" customFormat="1" x14ac:dyDescent="0.25">
      <c r="A128" s="388"/>
      <c r="B128" s="389"/>
      <c r="C128" s="92"/>
      <c r="D128" s="96"/>
      <c r="E128" s="96"/>
      <c r="F128" s="97" t="s">
        <v>247</v>
      </c>
      <c r="G128" s="96"/>
      <c r="H128" s="141"/>
      <c r="I128" s="85"/>
      <c r="J128" s="149"/>
      <c r="K128" s="129"/>
      <c r="L128" s="149"/>
      <c r="M128" s="54"/>
    </row>
    <row r="129" spans="1:13" s="56" customFormat="1" x14ac:dyDescent="0.25">
      <c r="A129" s="388"/>
      <c r="B129" s="389"/>
      <c r="C129" s="92"/>
      <c r="D129" s="96"/>
      <c r="E129" s="96"/>
      <c r="F129" s="97" t="s">
        <v>580</v>
      </c>
      <c r="G129" s="96"/>
      <c r="H129" s="141"/>
      <c r="I129" s="85"/>
      <c r="J129" s="149"/>
      <c r="K129" s="129"/>
      <c r="L129" s="149"/>
      <c r="M129" s="54"/>
    </row>
    <row r="130" spans="1:13" ht="15.6" x14ac:dyDescent="0.3">
      <c r="A130" s="388" t="s">
        <v>810</v>
      </c>
      <c r="B130" s="389">
        <v>2</v>
      </c>
      <c r="C130" s="92"/>
      <c r="D130" s="96"/>
      <c r="E130" s="100" t="s">
        <v>279</v>
      </c>
      <c r="F130" s="100"/>
      <c r="G130" s="95"/>
      <c r="H130" s="141"/>
      <c r="I130" s="86"/>
      <c r="J130" s="149"/>
      <c r="K130" s="129"/>
      <c r="L130" s="149"/>
      <c r="M130" s="58"/>
    </row>
    <row r="131" spans="1:13" s="56" customFormat="1" ht="30.9" customHeight="1" x14ac:dyDescent="0.25">
      <c r="A131" s="387"/>
      <c r="B131" s="359"/>
      <c r="C131" s="103">
        <v>2857402511</v>
      </c>
      <c r="D131" s="111">
        <v>500</v>
      </c>
      <c r="E131" s="111" t="s">
        <v>554</v>
      </c>
      <c r="F131" s="116" t="s">
        <v>517</v>
      </c>
      <c r="G131" s="98" t="s">
        <v>554</v>
      </c>
      <c r="H131" s="139"/>
      <c r="I131" s="87">
        <f>SUM(D131*H131)</f>
        <v>0</v>
      </c>
      <c r="J131" s="145"/>
      <c r="K131" s="146"/>
      <c r="L131" s="146"/>
      <c r="M131" s="62" t="s">
        <v>543</v>
      </c>
    </row>
    <row r="132" spans="1:13" ht="15.75" customHeight="1" x14ac:dyDescent="0.3">
      <c r="A132" s="388"/>
      <c r="B132" s="389"/>
      <c r="C132" s="104"/>
      <c r="D132" s="112"/>
      <c r="E132" s="100" t="s">
        <v>279</v>
      </c>
      <c r="F132" s="100"/>
      <c r="G132" s="95"/>
      <c r="H132" s="141"/>
      <c r="I132" s="86"/>
      <c r="J132" s="149"/>
      <c r="K132" s="129"/>
      <c r="L132" s="149"/>
      <c r="M132" s="58"/>
    </row>
    <row r="133" spans="1:13" s="56" customFormat="1" ht="30" x14ac:dyDescent="0.25">
      <c r="A133" s="387" t="s">
        <v>811</v>
      </c>
      <c r="B133" s="359">
        <v>2</v>
      </c>
      <c r="C133" s="94">
        <v>2857402327</v>
      </c>
      <c r="D133" s="98">
        <v>500</v>
      </c>
      <c r="E133" s="98"/>
      <c r="F133" s="101" t="s">
        <v>500</v>
      </c>
      <c r="G133" s="98" t="s">
        <v>554</v>
      </c>
      <c r="H133" s="139"/>
      <c r="I133" s="87">
        <f>SUM(D133*H133)</f>
        <v>0</v>
      </c>
      <c r="J133" s="145"/>
      <c r="K133" s="146"/>
      <c r="L133" s="146"/>
      <c r="M133" s="62" t="s">
        <v>543</v>
      </c>
    </row>
    <row r="134" spans="1:13" ht="15.6" x14ac:dyDescent="0.3">
      <c r="A134" s="388" t="s">
        <v>811</v>
      </c>
      <c r="B134" s="389">
        <v>2</v>
      </c>
      <c r="C134" s="92"/>
      <c r="D134" s="96"/>
      <c r="E134" s="96"/>
      <c r="F134" s="100" t="s">
        <v>342</v>
      </c>
      <c r="G134" s="95"/>
      <c r="H134" s="141"/>
      <c r="I134" s="86"/>
      <c r="J134" s="149"/>
      <c r="K134" s="129"/>
      <c r="L134" s="149"/>
      <c r="M134" s="58"/>
    </row>
    <row r="135" spans="1:13" ht="15.6" x14ac:dyDescent="0.3">
      <c r="A135" s="387" t="s">
        <v>811</v>
      </c>
      <c r="B135" s="359">
        <v>2</v>
      </c>
      <c r="C135" s="91"/>
      <c r="D135" s="95"/>
      <c r="E135" s="100" t="s">
        <v>279</v>
      </c>
      <c r="F135" s="100"/>
      <c r="G135" s="95"/>
      <c r="H135" s="141"/>
      <c r="I135" s="86"/>
      <c r="J135" s="149"/>
      <c r="K135" s="129"/>
      <c r="L135" s="149"/>
      <c r="M135" s="58"/>
    </row>
    <row r="136" spans="1:13" s="56" customFormat="1" ht="30" x14ac:dyDescent="0.25">
      <c r="A136" s="387"/>
      <c r="B136" s="359"/>
      <c r="C136" s="103">
        <v>2857402512</v>
      </c>
      <c r="D136" s="111">
        <v>100</v>
      </c>
      <c r="E136" s="111"/>
      <c r="F136" s="116" t="s">
        <v>228</v>
      </c>
      <c r="G136" s="98" t="s">
        <v>554</v>
      </c>
      <c r="H136" s="139"/>
      <c r="I136" s="87">
        <f>SUM(D136*H136)</f>
        <v>0</v>
      </c>
      <c r="J136" s="145"/>
      <c r="K136" s="146"/>
      <c r="L136" s="146"/>
      <c r="M136" s="62" t="s">
        <v>543</v>
      </c>
    </row>
    <row r="137" spans="1:13" ht="15.6" x14ac:dyDescent="0.3">
      <c r="A137" s="388"/>
      <c r="B137" s="389"/>
      <c r="C137" s="92"/>
      <c r="D137" s="96"/>
      <c r="E137" s="100" t="s">
        <v>279</v>
      </c>
      <c r="F137" s="100"/>
      <c r="G137" s="95"/>
      <c r="H137" s="141"/>
      <c r="I137" s="86"/>
      <c r="J137" s="149"/>
      <c r="K137" s="129"/>
      <c r="L137" s="149"/>
      <c r="M137" s="58"/>
    </row>
    <row r="138" spans="1:13" s="72" customFormat="1" ht="60" x14ac:dyDescent="0.25">
      <c r="A138" s="391" t="s">
        <v>813</v>
      </c>
      <c r="B138" s="392">
        <v>2</v>
      </c>
      <c r="C138" s="105">
        <v>2857402330</v>
      </c>
      <c r="D138" s="113">
        <v>50</v>
      </c>
      <c r="E138" s="113"/>
      <c r="F138" s="101" t="s">
        <v>377</v>
      </c>
      <c r="G138" s="113" t="s">
        <v>552</v>
      </c>
      <c r="H138" s="140"/>
      <c r="I138" s="89">
        <f>SUM(D138*H138)</f>
        <v>0</v>
      </c>
      <c r="J138" s="147"/>
      <c r="K138" s="148"/>
      <c r="L138" s="148"/>
      <c r="M138" s="64" t="s">
        <v>543</v>
      </c>
    </row>
    <row r="139" spans="1:13" ht="15.6" x14ac:dyDescent="0.3">
      <c r="A139" s="388" t="s">
        <v>813</v>
      </c>
      <c r="B139" s="389">
        <v>2</v>
      </c>
      <c r="C139" s="92"/>
      <c r="D139" s="96"/>
      <c r="E139" s="100" t="s">
        <v>279</v>
      </c>
      <c r="F139" s="100"/>
      <c r="G139" s="95"/>
      <c r="H139" s="141"/>
      <c r="I139" s="86"/>
      <c r="J139" s="149"/>
      <c r="K139" s="129"/>
      <c r="L139" s="149"/>
      <c r="M139" s="58"/>
    </row>
    <row r="140" spans="1:13" s="56" customFormat="1" ht="45" x14ac:dyDescent="0.25">
      <c r="A140" s="387" t="s">
        <v>838</v>
      </c>
      <c r="B140" s="359">
        <v>2</v>
      </c>
      <c r="C140" s="94">
        <v>2857802046</v>
      </c>
      <c r="D140" s="98">
        <v>100</v>
      </c>
      <c r="E140" s="98"/>
      <c r="F140" s="101" t="s">
        <v>522</v>
      </c>
      <c r="G140" s="98" t="s">
        <v>554</v>
      </c>
      <c r="H140" s="139"/>
      <c r="I140" s="87">
        <f>SUM(D140*H140)</f>
        <v>0</v>
      </c>
      <c r="J140" s="145"/>
      <c r="K140" s="146"/>
      <c r="L140" s="146"/>
      <c r="M140" s="62" t="s">
        <v>543</v>
      </c>
    </row>
    <row r="141" spans="1:13" ht="15.6" x14ac:dyDescent="0.3">
      <c r="A141" s="388" t="s">
        <v>838</v>
      </c>
      <c r="B141" s="389">
        <v>2</v>
      </c>
      <c r="C141" s="92"/>
      <c r="D141" s="96"/>
      <c r="E141" s="100" t="s">
        <v>279</v>
      </c>
      <c r="F141" s="100"/>
      <c r="G141" s="95"/>
      <c r="H141" s="141"/>
      <c r="I141" s="86"/>
      <c r="J141" s="149"/>
      <c r="K141" s="129"/>
      <c r="L141" s="149"/>
      <c r="M141" s="58"/>
    </row>
    <row r="142" spans="1:13" s="56" customFormat="1" ht="45" x14ac:dyDescent="0.25">
      <c r="A142" s="387" t="s">
        <v>8</v>
      </c>
      <c r="B142" s="359">
        <v>2</v>
      </c>
      <c r="C142" s="94">
        <v>2859902329</v>
      </c>
      <c r="D142" s="98">
        <v>50</v>
      </c>
      <c r="E142" s="98"/>
      <c r="F142" s="125" t="s">
        <v>898</v>
      </c>
      <c r="G142" s="98" t="s">
        <v>554</v>
      </c>
      <c r="H142" s="139"/>
      <c r="I142" s="87">
        <f>SUM(D142*H142)</f>
        <v>0</v>
      </c>
      <c r="J142" s="145"/>
      <c r="K142" s="146"/>
      <c r="L142" s="146"/>
      <c r="M142" s="62" t="s">
        <v>543</v>
      </c>
    </row>
    <row r="143" spans="1:13" ht="15.6" x14ac:dyDescent="0.3">
      <c r="A143" s="388" t="s">
        <v>8</v>
      </c>
      <c r="B143" s="389">
        <v>2</v>
      </c>
      <c r="C143" s="92"/>
      <c r="D143" s="96"/>
      <c r="E143" s="100" t="s">
        <v>279</v>
      </c>
      <c r="F143" s="100"/>
      <c r="G143" s="95"/>
      <c r="H143" s="141"/>
      <c r="I143" s="86"/>
      <c r="J143" s="149"/>
      <c r="K143" s="129"/>
      <c r="L143" s="149"/>
      <c r="M143" s="58"/>
    </row>
    <row r="144" spans="1:13" s="56" customFormat="1" x14ac:dyDescent="0.25">
      <c r="A144" s="387" t="s">
        <v>564</v>
      </c>
      <c r="B144" s="359">
        <v>2</v>
      </c>
      <c r="C144" s="91">
        <v>2851002128</v>
      </c>
      <c r="D144" s="95">
        <v>50</v>
      </c>
      <c r="E144" s="95"/>
      <c r="F144" s="99" t="s">
        <v>565</v>
      </c>
      <c r="G144" s="95" t="s">
        <v>554</v>
      </c>
      <c r="H144" s="138"/>
      <c r="I144" s="85">
        <f>SUM(D144*H144)</f>
        <v>0</v>
      </c>
      <c r="J144" s="143"/>
      <c r="K144" s="144"/>
      <c r="L144" s="144"/>
      <c r="M144" s="54" t="s">
        <v>543</v>
      </c>
    </row>
    <row r="145" spans="1:13" s="56" customFormat="1" x14ac:dyDescent="0.25">
      <c r="A145" s="388" t="s">
        <v>564</v>
      </c>
      <c r="B145" s="389">
        <v>2</v>
      </c>
      <c r="C145" s="92"/>
      <c r="D145" s="96"/>
      <c r="E145" s="96"/>
      <c r="F145" s="97" t="s">
        <v>380</v>
      </c>
      <c r="G145" s="96"/>
      <c r="H145" s="141"/>
      <c r="I145" s="84"/>
      <c r="J145" s="149"/>
      <c r="K145" s="129"/>
      <c r="L145" s="149"/>
      <c r="M145" s="54"/>
    </row>
    <row r="146" spans="1:13" s="56" customFormat="1" x14ac:dyDescent="0.25">
      <c r="A146" s="388" t="s">
        <v>564</v>
      </c>
      <c r="B146" s="389">
        <v>2</v>
      </c>
      <c r="C146" s="92"/>
      <c r="D146" s="96"/>
      <c r="E146" s="96"/>
      <c r="F146" s="97" t="s">
        <v>568</v>
      </c>
      <c r="G146" s="96"/>
      <c r="H146" s="141"/>
      <c r="I146" s="84"/>
      <c r="J146" s="149"/>
      <c r="K146" s="129"/>
      <c r="L146" s="149"/>
      <c r="M146" s="54"/>
    </row>
    <row r="147" spans="1:13" ht="15.6" x14ac:dyDescent="0.3">
      <c r="A147" s="388" t="s">
        <v>564</v>
      </c>
      <c r="B147" s="389">
        <v>2</v>
      </c>
      <c r="C147" s="92"/>
      <c r="D147" s="96"/>
      <c r="E147" s="100" t="s">
        <v>279</v>
      </c>
      <c r="F147" s="100"/>
      <c r="G147" s="95"/>
      <c r="H147" s="141"/>
      <c r="I147" s="86"/>
      <c r="J147" s="149"/>
      <c r="K147" s="129"/>
      <c r="L147" s="149"/>
      <c r="M147" s="58"/>
    </row>
    <row r="148" spans="1:13" s="56" customFormat="1" ht="30" x14ac:dyDescent="0.25">
      <c r="A148" s="387" t="s">
        <v>566</v>
      </c>
      <c r="B148" s="359">
        <v>2</v>
      </c>
      <c r="C148" s="94">
        <v>2851002129</v>
      </c>
      <c r="D148" s="98">
        <v>1000</v>
      </c>
      <c r="E148" s="98"/>
      <c r="F148" s="101" t="s">
        <v>179</v>
      </c>
      <c r="G148" s="98" t="s">
        <v>554</v>
      </c>
      <c r="H148" s="139"/>
      <c r="I148" s="87">
        <f>SUM(D148*H148)</f>
        <v>0</v>
      </c>
      <c r="J148" s="145"/>
      <c r="K148" s="146"/>
      <c r="L148" s="146"/>
      <c r="M148" s="62" t="s">
        <v>543</v>
      </c>
    </row>
    <row r="149" spans="1:13" ht="15.6" x14ac:dyDescent="0.3">
      <c r="A149" s="388" t="s">
        <v>566</v>
      </c>
      <c r="B149" s="389">
        <v>2</v>
      </c>
      <c r="C149" s="92"/>
      <c r="D149" s="96"/>
      <c r="E149" s="100" t="s">
        <v>279</v>
      </c>
      <c r="F149" s="100"/>
      <c r="G149" s="95"/>
      <c r="H149" s="141"/>
      <c r="I149" s="86"/>
      <c r="J149" s="149"/>
      <c r="K149" s="129"/>
      <c r="L149" s="149"/>
      <c r="M149" s="58"/>
    </row>
    <row r="150" spans="1:13" s="56" customFormat="1" ht="30" x14ac:dyDescent="0.25">
      <c r="A150" s="387" t="s">
        <v>569</v>
      </c>
      <c r="B150" s="359">
        <v>2</v>
      </c>
      <c r="C150" s="91">
        <v>2851002130</v>
      </c>
      <c r="D150" s="95">
        <v>400</v>
      </c>
      <c r="E150" s="95"/>
      <c r="F150" s="117" t="s">
        <v>180</v>
      </c>
      <c r="G150" s="95" t="s">
        <v>554</v>
      </c>
      <c r="H150" s="138"/>
      <c r="I150" s="85">
        <f>SUM(D150*H150)</f>
        <v>0</v>
      </c>
      <c r="J150" s="143"/>
      <c r="K150" s="144"/>
      <c r="L150" s="144"/>
      <c r="M150" s="54" t="s">
        <v>543</v>
      </c>
    </row>
    <row r="151" spans="1:13" ht="15.6" x14ac:dyDescent="0.3">
      <c r="A151" s="388" t="s">
        <v>569</v>
      </c>
      <c r="B151" s="389">
        <v>2</v>
      </c>
      <c r="C151" s="92"/>
      <c r="D151" s="96"/>
      <c r="E151" s="100" t="s">
        <v>279</v>
      </c>
      <c r="F151" s="100"/>
      <c r="G151" s="95"/>
      <c r="H151" s="141"/>
      <c r="I151" s="86"/>
      <c r="J151" s="149"/>
      <c r="K151" s="129"/>
      <c r="L151" s="149"/>
      <c r="M151" s="58"/>
    </row>
    <row r="152" spans="1:13" s="56" customFormat="1" ht="15" customHeight="1" x14ac:dyDescent="0.25">
      <c r="A152" s="387" t="s">
        <v>571</v>
      </c>
      <c r="B152" s="359">
        <v>2</v>
      </c>
      <c r="C152" s="91">
        <v>2851002131</v>
      </c>
      <c r="D152" s="95">
        <v>325</v>
      </c>
      <c r="E152" s="95"/>
      <c r="F152" s="99" t="s">
        <v>575</v>
      </c>
      <c r="G152" s="95" t="s">
        <v>554</v>
      </c>
      <c r="H152" s="138"/>
      <c r="I152" s="85">
        <f>SUM(D152*H152)</f>
        <v>0</v>
      </c>
      <c r="J152" s="143"/>
      <c r="K152" s="144"/>
      <c r="L152" s="144"/>
      <c r="M152" s="54" t="s">
        <v>543</v>
      </c>
    </row>
    <row r="153" spans="1:13" s="56" customFormat="1" x14ac:dyDescent="0.25">
      <c r="A153" s="388" t="s">
        <v>571</v>
      </c>
      <c r="B153" s="389">
        <v>2</v>
      </c>
      <c r="C153" s="92"/>
      <c r="D153" s="96"/>
      <c r="E153" s="96"/>
      <c r="F153" s="97" t="s">
        <v>381</v>
      </c>
      <c r="G153" s="96"/>
      <c r="H153" s="141"/>
      <c r="I153" s="84"/>
      <c r="J153" s="149"/>
      <c r="K153" s="129"/>
      <c r="L153" s="149"/>
      <c r="M153" s="54"/>
    </row>
    <row r="154" spans="1:13" s="56" customFormat="1" x14ac:dyDescent="0.25">
      <c r="A154" s="388"/>
      <c r="B154" s="389"/>
      <c r="C154" s="92"/>
      <c r="D154" s="96"/>
      <c r="E154" s="96"/>
      <c r="F154" s="97" t="s">
        <v>124</v>
      </c>
      <c r="G154" s="96"/>
      <c r="H154" s="141"/>
      <c r="I154" s="84"/>
      <c r="J154" s="149"/>
      <c r="K154" s="129"/>
      <c r="L154" s="149"/>
      <c r="M154" s="54"/>
    </row>
    <row r="155" spans="1:13" ht="15.6" x14ac:dyDescent="0.3">
      <c r="A155" s="388" t="s">
        <v>571</v>
      </c>
      <c r="B155" s="389">
        <v>2</v>
      </c>
      <c r="C155" s="92"/>
      <c r="D155" s="96"/>
      <c r="E155" s="100" t="s">
        <v>279</v>
      </c>
      <c r="F155" s="100"/>
      <c r="G155" s="95"/>
      <c r="H155" s="141"/>
      <c r="I155" s="86"/>
      <c r="J155" s="149"/>
      <c r="K155" s="129"/>
      <c r="L155" s="149"/>
      <c r="M155" s="58"/>
    </row>
    <row r="156" spans="1:13" s="56" customFormat="1" ht="15" customHeight="1" x14ac:dyDescent="0.25">
      <c r="A156" s="387" t="s">
        <v>573</v>
      </c>
      <c r="B156" s="359">
        <v>2</v>
      </c>
      <c r="C156" s="91">
        <v>2851002132</v>
      </c>
      <c r="D156" s="95">
        <v>50</v>
      </c>
      <c r="E156" s="95"/>
      <c r="F156" s="99" t="s">
        <v>576</v>
      </c>
      <c r="G156" s="95" t="s">
        <v>554</v>
      </c>
      <c r="H156" s="138"/>
      <c r="I156" s="85">
        <f>SUM(D156*H156)</f>
        <v>0</v>
      </c>
      <c r="J156" s="143"/>
      <c r="K156" s="144"/>
      <c r="L156" s="144"/>
      <c r="M156" s="54" t="s">
        <v>543</v>
      </c>
    </row>
    <row r="157" spans="1:13" s="56" customFormat="1" x14ac:dyDescent="0.25">
      <c r="A157" s="388" t="s">
        <v>573</v>
      </c>
      <c r="B157" s="389">
        <v>2</v>
      </c>
      <c r="C157" s="92"/>
      <c r="D157" s="96"/>
      <c r="E157" s="96"/>
      <c r="F157" s="97" t="s">
        <v>382</v>
      </c>
      <c r="G157" s="96"/>
      <c r="H157" s="141"/>
      <c r="I157" s="84"/>
      <c r="J157" s="149"/>
      <c r="K157" s="129"/>
      <c r="L157" s="149"/>
      <c r="M157" s="54"/>
    </row>
    <row r="158" spans="1:13" s="56" customFormat="1" x14ac:dyDescent="0.25">
      <c r="A158" s="388" t="s">
        <v>125</v>
      </c>
      <c r="B158" s="389">
        <v>2</v>
      </c>
      <c r="C158" s="92"/>
      <c r="D158" s="96"/>
      <c r="E158" s="96"/>
      <c r="F158" s="97" t="s">
        <v>126</v>
      </c>
      <c r="G158" s="96"/>
      <c r="H158" s="141"/>
      <c r="I158" s="84"/>
      <c r="J158" s="149"/>
      <c r="K158" s="129"/>
      <c r="L158" s="149"/>
      <c r="M158" s="54"/>
    </row>
    <row r="159" spans="1:13" ht="15.6" x14ac:dyDescent="0.3">
      <c r="A159" s="388" t="s">
        <v>573</v>
      </c>
      <c r="B159" s="389">
        <v>2</v>
      </c>
      <c r="C159" s="92"/>
      <c r="D159" s="96"/>
      <c r="E159" s="100" t="s">
        <v>279</v>
      </c>
      <c r="F159" s="100"/>
      <c r="G159" s="95"/>
      <c r="H159" s="141"/>
      <c r="I159" s="86"/>
      <c r="J159" s="149"/>
      <c r="K159" s="129"/>
      <c r="L159" s="149"/>
      <c r="M159" s="58"/>
    </row>
    <row r="160" spans="1:13" s="56" customFormat="1" ht="60" x14ac:dyDescent="0.25">
      <c r="A160" s="387" t="s">
        <v>574</v>
      </c>
      <c r="B160" s="359">
        <v>2</v>
      </c>
      <c r="C160" s="94">
        <v>2851002136</v>
      </c>
      <c r="D160" s="98">
        <v>50</v>
      </c>
      <c r="E160" s="98"/>
      <c r="F160" s="101" t="s">
        <v>135</v>
      </c>
      <c r="G160" s="98" t="s">
        <v>554</v>
      </c>
      <c r="H160" s="139"/>
      <c r="I160" s="87">
        <f>SUM(D160*H160)</f>
        <v>0</v>
      </c>
      <c r="J160" s="145"/>
      <c r="K160" s="146"/>
      <c r="L160" s="146"/>
      <c r="M160" s="62" t="s">
        <v>543</v>
      </c>
    </row>
    <row r="161" spans="1:13" ht="15.6" x14ac:dyDescent="0.3">
      <c r="A161" s="388" t="s">
        <v>574</v>
      </c>
      <c r="B161" s="389">
        <v>2</v>
      </c>
      <c r="C161" s="92"/>
      <c r="D161" s="96"/>
      <c r="E161" s="100" t="s">
        <v>279</v>
      </c>
      <c r="F161" s="100"/>
      <c r="G161" s="95"/>
      <c r="H161" s="141"/>
      <c r="I161" s="86"/>
      <c r="J161" s="149"/>
      <c r="K161" s="129"/>
      <c r="L161" s="149"/>
      <c r="M161" s="58"/>
    </row>
    <row r="162" spans="1:13" s="56" customFormat="1" ht="60" x14ac:dyDescent="0.25">
      <c r="A162" s="387" t="s">
        <v>642</v>
      </c>
      <c r="B162" s="359">
        <v>2</v>
      </c>
      <c r="C162" s="94">
        <v>2854002133</v>
      </c>
      <c r="D162" s="98">
        <v>175</v>
      </c>
      <c r="E162" s="98"/>
      <c r="F162" s="101" t="s">
        <v>604</v>
      </c>
      <c r="G162" s="98" t="s">
        <v>554</v>
      </c>
      <c r="H162" s="139"/>
      <c r="I162" s="87">
        <f>SUM(D162*H162)</f>
        <v>0</v>
      </c>
      <c r="J162" s="145"/>
      <c r="K162" s="146"/>
      <c r="L162" s="146"/>
      <c r="M162" s="62" t="s">
        <v>543</v>
      </c>
    </row>
    <row r="163" spans="1:13" ht="15.6" x14ac:dyDescent="0.3">
      <c r="A163" s="388" t="s">
        <v>642</v>
      </c>
      <c r="B163" s="389">
        <v>2</v>
      </c>
      <c r="C163" s="92"/>
      <c r="D163" s="96"/>
      <c r="E163" s="100" t="s">
        <v>279</v>
      </c>
      <c r="F163" s="100"/>
      <c r="G163" s="95"/>
      <c r="H163" s="141"/>
      <c r="I163" s="86"/>
      <c r="J163" s="149"/>
      <c r="K163" s="129"/>
      <c r="L163" s="149"/>
      <c r="M163" s="58"/>
    </row>
    <row r="164" spans="1:13" s="56" customFormat="1" ht="45" x14ac:dyDescent="0.25">
      <c r="A164" s="387" t="s">
        <v>643</v>
      </c>
      <c r="B164" s="359">
        <v>2</v>
      </c>
      <c r="C164" s="94">
        <v>2854002319</v>
      </c>
      <c r="D164" s="98">
        <v>100</v>
      </c>
      <c r="E164" s="98"/>
      <c r="F164" s="101" t="s">
        <v>762</v>
      </c>
      <c r="G164" s="98" t="s">
        <v>554</v>
      </c>
      <c r="H164" s="139"/>
      <c r="I164" s="87">
        <f>SUM(D164*H164)</f>
        <v>0</v>
      </c>
      <c r="J164" s="145"/>
      <c r="K164" s="146"/>
      <c r="L164" s="146"/>
      <c r="M164" s="62" t="s">
        <v>543</v>
      </c>
    </row>
    <row r="165" spans="1:13" ht="15.6" x14ac:dyDescent="0.3">
      <c r="A165" s="388" t="s">
        <v>643</v>
      </c>
      <c r="B165" s="389">
        <v>2</v>
      </c>
      <c r="C165" s="92"/>
      <c r="D165" s="96"/>
      <c r="E165" s="100" t="s">
        <v>279</v>
      </c>
      <c r="F165" s="100"/>
      <c r="G165" s="95"/>
      <c r="H165" s="141"/>
      <c r="I165" s="86"/>
      <c r="J165" s="149"/>
      <c r="K165" s="129"/>
      <c r="L165" s="149"/>
      <c r="M165" s="58"/>
    </row>
    <row r="166" spans="1:13" s="56" customFormat="1" ht="30" x14ac:dyDescent="0.25">
      <c r="A166" s="387"/>
      <c r="B166" s="359">
        <v>2</v>
      </c>
      <c r="C166" s="94">
        <v>2857402471</v>
      </c>
      <c r="D166" s="98">
        <v>50</v>
      </c>
      <c r="E166" s="98"/>
      <c r="F166" s="101" t="s">
        <v>373</v>
      </c>
      <c r="G166" s="98" t="s">
        <v>554</v>
      </c>
      <c r="H166" s="139"/>
      <c r="I166" s="87">
        <f>SUM(D166*H166)</f>
        <v>0</v>
      </c>
      <c r="J166" s="145"/>
      <c r="K166" s="146"/>
      <c r="L166" s="146"/>
      <c r="M166" s="62" t="s">
        <v>543</v>
      </c>
    </row>
    <row r="167" spans="1:13" ht="15.6" x14ac:dyDescent="0.3">
      <c r="A167" s="388"/>
      <c r="B167" s="389"/>
      <c r="C167" s="92"/>
      <c r="D167" s="96"/>
      <c r="E167" s="100" t="s">
        <v>279</v>
      </c>
      <c r="F167" s="100"/>
      <c r="G167" s="95"/>
      <c r="H167" s="141"/>
      <c r="I167" s="86"/>
      <c r="J167" s="149"/>
      <c r="K167" s="129"/>
      <c r="L167" s="149"/>
      <c r="M167" s="58"/>
    </row>
    <row r="168" spans="1:13" s="56" customFormat="1" ht="30" x14ac:dyDescent="0.25">
      <c r="A168" s="387"/>
      <c r="B168" s="359"/>
      <c r="C168" s="94">
        <v>2857802317</v>
      </c>
      <c r="D168" s="98">
        <v>20</v>
      </c>
      <c r="E168" s="98"/>
      <c r="F168" s="101" t="s">
        <v>374</v>
      </c>
      <c r="G168" s="98" t="s">
        <v>554</v>
      </c>
      <c r="H168" s="139"/>
      <c r="I168" s="87">
        <f>SUM(D168*H168)</f>
        <v>0</v>
      </c>
      <c r="J168" s="145"/>
      <c r="K168" s="146"/>
      <c r="L168" s="146"/>
      <c r="M168" s="62" t="s">
        <v>543</v>
      </c>
    </row>
    <row r="169" spans="1:13" ht="15.6" x14ac:dyDescent="0.3">
      <c r="A169" s="388"/>
      <c r="B169" s="389"/>
      <c r="C169" s="92"/>
      <c r="D169" s="96"/>
      <c r="E169" s="100" t="s">
        <v>279</v>
      </c>
      <c r="F169" s="100"/>
      <c r="G169" s="95"/>
      <c r="H169" s="141"/>
      <c r="I169" s="86"/>
      <c r="J169" s="149"/>
      <c r="K169" s="129"/>
      <c r="L169" s="149"/>
      <c r="M169" s="58"/>
    </row>
    <row r="170" spans="1:13" s="56" customFormat="1" ht="30" x14ac:dyDescent="0.25">
      <c r="A170" s="387"/>
      <c r="B170" s="359"/>
      <c r="C170" s="103">
        <v>2857802528</v>
      </c>
      <c r="D170" s="98">
        <v>20</v>
      </c>
      <c r="E170" s="98"/>
      <c r="F170" s="116" t="s">
        <v>375</v>
      </c>
      <c r="G170" s="98" t="s">
        <v>554</v>
      </c>
      <c r="H170" s="139"/>
      <c r="I170" s="87">
        <f>SUM(D170*H170)</f>
        <v>0</v>
      </c>
      <c r="J170" s="145"/>
      <c r="K170" s="146"/>
      <c r="L170" s="146"/>
      <c r="M170" s="62" t="s">
        <v>543</v>
      </c>
    </row>
    <row r="171" spans="1:13" s="56" customFormat="1" x14ac:dyDescent="0.25">
      <c r="A171" s="388"/>
      <c r="B171" s="389"/>
      <c r="C171" s="92"/>
      <c r="D171" s="96"/>
      <c r="E171" s="96"/>
      <c r="F171" s="97"/>
      <c r="G171" s="96"/>
      <c r="H171" s="141"/>
      <c r="I171" s="84"/>
      <c r="J171" s="149"/>
      <c r="K171" s="129"/>
      <c r="L171" s="149"/>
      <c r="M171" s="54"/>
    </row>
    <row r="172" spans="1:13" s="56" customFormat="1" ht="30" x14ac:dyDescent="0.25">
      <c r="A172" s="388"/>
      <c r="B172" s="389"/>
      <c r="C172" s="106">
        <v>2851002503</v>
      </c>
      <c r="D172" s="110">
        <v>50</v>
      </c>
      <c r="E172" s="357"/>
      <c r="F172" s="116" t="s">
        <v>539</v>
      </c>
      <c r="G172" s="98" t="s">
        <v>554</v>
      </c>
      <c r="H172" s="139"/>
      <c r="I172" s="87">
        <f>SUM(D172*H172)</f>
        <v>0</v>
      </c>
      <c r="J172" s="145"/>
      <c r="K172" s="146"/>
      <c r="L172" s="146"/>
      <c r="M172" s="62" t="s">
        <v>543</v>
      </c>
    </row>
    <row r="173" spans="1:13" ht="15.6" x14ac:dyDescent="0.3">
      <c r="A173" s="388"/>
      <c r="B173" s="389"/>
      <c r="C173" s="92"/>
      <c r="D173" s="96"/>
      <c r="E173" s="100" t="s">
        <v>279</v>
      </c>
      <c r="F173" s="100"/>
      <c r="G173" s="95"/>
      <c r="H173" s="141"/>
      <c r="I173" s="86"/>
      <c r="J173" s="149"/>
      <c r="K173" s="129"/>
      <c r="L173" s="149"/>
      <c r="M173" s="58"/>
    </row>
    <row r="174" spans="1:13" s="56" customFormat="1" ht="30" x14ac:dyDescent="0.25">
      <c r="A174" s="387"/>
      <c r="B174" s="359"/>
      <c r="C174" s="103">
        <v>2851002504</v>
      </c>
      <c r="D174" s="111">
        <v>50</v>
      </c>
      <c r="E174" s="358"/>
      <c r="F174" s="118" t="s">
        <v>536</v>
      </c>
      <c r="G174" s="98" t="s">
        <v>554</v>
      </c>
      <c r="H174" s="139"/>
      <c r="I174" s="87">
        <f>SUM(D174*H174)</f>
        <v>0</v>
      </c>
      <c r="J174" s="145"/>
      <c r="K174" s="146"/>
      <c r="L174" s="146"/>
      <c r="M174" s="62" t="s">
        <v>543</v>
      </c>
    </row>
    <row r="175" spans="1:13" ht="15.6" x14ac:dyDescent="0.3">
      <c r="A175" s="388"/>
      <c r="B175" s="389"/>
      <c r="C175" s="92"/>
      <c r="D175" s="96"/>
      <c r="E175" s="100" t="s">
        <v>279</v>
      </c>
      <c r="F175" s="100"/>
      <c r="G175" s="95"/>
      <c r="H175" s="141"/>
      <c r="I175" s="86"/>
      <c r="J175" s="149"/>
      <c r="K175" s="129"/>
      <c r="L175" s="149"/>
      <c r="M175" s="58"/>
    </row>
    <row r="176" spans="1:13" s="56" customFormat="1" ht="30" x14ac:dyDescent="0.25">
      <c r="A176" s="387"/>
      <c r="B176" s="359"/>
      <c r="C176" s="103">
        <v>2857802525</v>
      </c>
      <c r="D176" s="111">
        <v>25</v>
      </c>
      <c r="E176" s="111"/>
      <c r="F176" s="116" t="s">
        <v>537</v>
      </c>
      <c r="G176" s="98" t="s">
        <v>554</v>
      </c>
      <c r="H176" s="139"/>
      <c r="I176" s="87">
        <f>SUM(D176*H176)</f>
        <v>0</v>
      </c>
      <c r="J176" s="145"/>
      <c r="K176" s="146"/>
      <c r="L176" s="146"/>
      <c r="M176" s="62" t="s">
        <v>543</v>
      </c>
    </row>
    <row r="177" spans="1:13" s="56" customFormat="1" ht="15.6" x14ac:dyDescent="0.3">
      <c r="A177" s="388"/>
      <c r="B177" s="389"/>
      <c r="C177" s="106"/>
      <c r="D177" s="114"/>
      <c r="E177" s="100" t="s">
        <v>279</v>
      </c>
      <c r="F177" s="100"/>
      <c r="G177" s="98"/>
      <c r="H177" s="139"/>
      <c r="I177" s="87"/>
      <c r="J177" s="145"/>
      <c r="K177" s="146"/>
      <c r="L177" s="146"/>
      <c r="M177" s="62"/>
    </row>
    <row r="178" spans="1:13" s="56" customFormat="1" ht="30" x14ac:dyDescent="0.25">
      <c r="A178" s="388"/>
      <c r="B178" s="389"/>
      <c r="C178" s="106">
        <v>2857802526</v>
      </c>
      <c r="D178" s="114">
        <v>12</v>
      </c>
      <c r="E178" s="114"/>
      <c r="F178" s="119" t="s">
        <v>538</v>
      </c>
      <c r="G178" s="110" t="s">
        <v>554</v>
      </c>
      <c r="H178" s="139"/>
      <c r="I178" s="87">
        <f>SUM(D178*H178)</f>
        <v>0</v>
      </c>
      <c r="J178" s="145"/>
      <c r="K178" s="146"/>
      <c r="L178" s="146"/>
      <c r="M178" s="62" t="s">
        <v>543</v>
      </c>
    </row>
    <row r="179" spans="1:13" s="56" customFormat="1" ht="15.6" x14ac:dyDescent="0.3">
      <c r="A179" s="388"/>
      <c r="B179" s="389"/>
      <c r="C179" s="106"/>
      <c r="D179" s="114"/>
      <c r="E179" s="100" t="s">
        <v>279</v>
      </c>
      <c r="F179" s="100"/>
      <c r="G179" s="98"/>
      <c r="H179" s="139"/>
      <c r="I179" s="87"/>
      <c r="J179" s="145"/>
      <c r="K179" s="146"/>
      <c r="L179" s="146"/>
      <c r="M179" s="62"/>
    </row>
    <row r="180" spans="1:13" s="56" customFormat="1" ht="30" x14ac:dyDescent="0.25">
      <c r="A180" s="388"/>
      <c r="B180" s="389"/>
      <c r="C180" s="106">
        <v>2857802527</v>
      </c>
      <c r="D180" s="114">
        <v>20</v>
      </c>
      <c r="E180" s="114"/>
      <c r="F180" s="119" t="s">
        <v>376</v>
      </c>
      <c r="G180" s="110" t="s">
        <v>554</v>
      </c>
      <c r="H180" s="139"/>
      <c r="I180" s="87">
        <f>SUM(D180*H180)</f>
        <v>0</v>
      </c>
      <c r="J180" s="145"/>
      <c r="K180" s="146"/>
      <c r="L180" s="146"/>
      <c r="M180" s="62" t="s">
        <v>543</v>
      </c>
    </row>
    <row r="181" spans="1:13" ht="15.6" x14ac:dyDescent="0.3">
      <c r="A181" s="388"/>
      <c r="B181" s="389"/>
      <c r="C181" s="92"/>
      <c r="D181" s="96"/>
      <c r="E181" s="100" t="s">
        <v>279</v>
      </c>
      <c r="F181" s="100"/>
      <c r="G181" s="95"/>
      <c r="H181" s="141"/>
      <c r="I181" s="86"/>
      <c r="J181" s="149"/>
      <c r="K181" s="129"/>
      <c r="L181" s="149"/>
      <c r="M181" s="58"/>
    </row>
    <row r="182" spans="1:13" s="56" customFormat="1" ht="30" x14ac:dyDescent="0.25">
      <c r="A182" s="387"/>
      <c r="B182" s="359"/>
      <c r="C182" s="94">
        <v>2857402307</v>
      </c>
      <c r="D182" s="98">
        <v>100</v>
      </c>
      <c r="E182" s="357"/>
      <c r="F182" s="101" t="s">
        <v>229</v>
      </c>
      <c r="G182" s="98" t="s">
        <v>554</v>
      </c>
      <c r="H182" s="139"/>
      <c r="I182" s="87">
        <f>SUM(D182*H182)</f>
        <v>0</v>
      </c>
      <c r="J182" s="145"/>
      <c r="K182" s="146"/>
      <c r="L182" s="146"/>
      <c r="M182" s="62" t="s">
        <v>543</v>
      </c>
    </row>
    <row r="183" spans="1:13" ht="15.6" x14ac:dyDescent="0.3">
      <c r="A183" s="388"/>
      <c r="B183" s="389"/>
      <c r="C183" s="92"/>
      <c r="D183" s="96"/>
      <c r="E183" s="100" t="s">
        <v>279</v>
      </c>
      <c r="F183" s="100"/>
      <c r="G183" s="95"/>
      <c r="H183" s="141"/>
      <c r="I183" s="86"/>
      <c r="J183" s="149"/>
      <c r="K183" s="129"/>
      <c r="L183" s="149"/>
      <c r="M183" s="58"/>
    </row>
    <row r="184" spans="1:13" s="56" customFormat="1" ht="30" x14ac:dyDescent="0.25">
      <c r="A184" s="387"/>
      <c r="B184" s="359"/>
      <c r="C184" s="94">
        <v>2851002134</v>
      </c>
      <c r="D184" s="98">
        <v>15</v>
      </c>
      <c r="E184" s="357"/>
      <c r="F184" s="101" t="s">
        <v>226</v>
      </c>
      <c r="G184" s="98" t="s">
        <v>554</v>
      </c>
      <c r="H184" s="139"/>
      <c r="I184" s="87">
        <f>SUM(D184*H184)</f>
        <v>0</v>
      </c>
      <c r="J184" s="145"/>
      <c r="K184" s="146"/>
      <c r="L184" s="146"/>
      <c r="M184" s="62" t="s">
        <v>543</v>
      </c>
    </row>
    <row r="185" spans="1:13" ht="15.6" x14ac:dyDescent="0.3">
      <c r="A185" s="388"/>
      <c r="B185" s="389"/>
      <c r="C185" s="92"/>
      <c r="D185" s="96"/>
      <c r="E185" s="100" t="s">
        <v>279</v>
      </c>
      <c r="F185" s="100"/>
      <c r="G185" s="95"/>
      <c r="H185" s="141"/>
      <c r="I185" s="86"/>
      <c r="J185" s="149"/>
      <c r="K185" s="129"/>
      <c r="L185" s="149"/>
      <c r="M185" s="58"/>
    </row>
    <row r="186" spans="1:13" s="56" customFormat="1" ht="60" x14ac:dyDescent="0.25">
      <c r="A186" s="387"/>
      <c r="B186" s="359"/>
      <c r="C186" s="94">
        <v>2859902328</v>
      </c>
      <c r="D186" s="98">
        <v>50</v>
      </c>
      <c r="E186" s="98"/>
      <c r="F186" s="101" t="s">
        <v>466</v>
      </c>
      <c r="G186" s="98" t="s">
        <v>554</v>
      </c>
      <c r="H186" s="139"/>
      <c r="I186" s="87">
        <f>SUM(D186*H186)</f>
        <v>0</v>
      </c>
      <c r="J186" s="145"/>
      <c r="K186" s="146"/>
      <c r="L186" s="146"/>
      <c r="M186" s="62" t="s">
        <v>543</v>
      </c>
    </row>
    <row r="187" spans="1:13" s="56" customFormat="1" x14ac:dyDescent="0.25">
      <c r="A187" s="387"/>
      <c r="B187" s="359"/>
      <c r="C187" s="94"/>
      <c r="D187" s="98"/>
      <c r="E187" s="98"/>
      <c r="F187" s="101"/>
      <c r="G187" s="98"/>
      <c r="H187" s="139"/>
      <c r="I187" s="87"/>
      <c r="J187" s="145"/>
      <c r="K187" s="146"/>
      <c r="L187" s="146"/>
      <c r="M187" s="62"/>
    </row>
    <row r="188" spans="1:13" s="56" customFormat="1" x14ac:dyDescent="0.25">
      <c r="A188" s="387"/>
      <c r="B188" s="359"/>
      <c r="C188" s="94">
        <v>2857402781</v>
      </c>
      <c r="D188" s="98">
        <v>10</v>
      </c>
      <c r="E188" s="98"/>
      <c r="F188" s="125" t="s">
        <v>909</v>
      </c>
      <c r="G188" s="127" t="s">
        <v>554</v>
      </c>
      <c r="H188" s="139"/>
      <c r="I188" s="87">
        <f>SUM(D188*H188)</f>
        <v>0</v>
      </c>
      <c r="J188" s="145"/>
      <c r="K188" s="146"/>
      <c r="L188" s="146"/>
      <c r="M188" s="62" t="s">
        <v>543</v>
      </c>
    </row>
    <row r="189" spans="1:13" s="56" customFormat="1" x14ac:dyDescent="0.25">
      <c r="A189" s="387"/>
      <c r="B189" s="359"/>
      <c r="C189" s="94"/>
      <c r="D189" s="98"/>
      <c r="E189" s="98"/>
      <c r="F189" s="125" t="s">
        <v>561</v>
      </c>
      <c r="G189" s="98"/>
      <c r="H189" s="139"/>
      <c r="I189" s="87"/>
      <c r="J189" s="145"/>
      <c r="K189" s="146"/>
      <c r="L189" s="146"/>
      <c r="M189" s="62"/>
    </row>
    <row r="190" spans="1:13" s="56" customFormat="1" x14ac:dyDescent="0.25">
      <c r="A190" s="387"/>
      <c r="B190" s="359"/>
      <c r="C190" s="94"/>
      <c r="D190" s="98"/>
      <c r="E190" s="98"/>
      <c r="F190" s="125"/>
      <c r="G190" s="98"/>
      <c r="H190" s="139"/>
      <c r="I190" s="87"/>
      <c r="J190" s="145"/>
      <c r="K190" s="146"/>
      <c r="L190" s="146"/>
      <c r="M190" s="62"/>
    </row>
    <row r="191" spans="1:13" s="56" customFormat="1" x14ac:dyDescent="0.25">
      <c r="A191" s="387"/>
      <c r="B191" s="359"/>
      <c r="C191" s="94">
        <v>2857402769</v>
      </c>
      <c r="D191" s="98">
        <v>25</v>
      </c>
      <c r="E191" s="98"/>
      <c r="F191" s="125" t="s">
        <v>921</v>
      </c>
      <c r="G191" s="127" t="s">
        <v>554</v>
      </c>
      <c r="H191" s="139"/>
      <c r="I191" s="87">
        <f>SUM(D191*H191)</f>
        <v>0</v>
      </c>
      <c r="J191" s="145"/>
      <c r="K191" s="146"/>
      <c r="L191" s="146"/>
      <c r="M191" s="62" t="s">
        <v>543</v>
      </c>
    </row>
    <row r="192" spans="1:13" s="56" customFormat="1" x14ac:dyDescent="0.25">
      <c r="A192" s="387"/>
      <c r="B192" s="359"/>
      <c r="C192" s="94"/>
      <c r="D192" s="98"/>
      <c r="E192" s="98"/>
      <c r="F192" s="125" t="s">
        <v>922</v>
      </c>
      <c r="G192" s="98"/>
      <c r="H192" s="139"/>
      <c r="I192" s="87"/>
      <c r="J192" s="145"/>
      <c r="K192" s="146"/>
      <c r="L192" s="146"/>
      <c r="M192" s="62"/>
    </row>
    <row r="193" spans="1:13" s="56" customFormat="1" x14ac:dyDescent="0.25">
      <c r="A193" s="387"/>
      <c r="B193" s="359"/>
      <c r="C193" s="94"/>
      <c r="D193" s="98"/>
      <c r="E193" s="98"/>
      <c r="F193" s="125"/>
      <c r="G193" s="98"/>
      <c r="H193" s="139"/>
      <c r="I193" s="87"/>
      <c r="J193" s="145"/>
      <c r="K193" s="146"/>
      <c r="L193" s="146"/>
      <c r="M193" s="62"/>
    </row>
    <row r="194" spans="1:13" s="56" customFormat="1" x14ac:dyDescent="0.25">
      <c r="A194" s="387"/>
      <c r="B194" s="359"/>
      <c r="C194" s="94">
        <v>2857402770</v>
      </c>
      <c r="D194" s="98">
        <v>25</v>
      </c>
      <c r="E194" s="98"/>
      <c r="F194" s="125" t="s">
        <v>923</v>
      </c>
      <c r="G194" s="127" t="s">
        <v>554</v>
      </c>
      <c r="H194" s="139"/>
      <c r="I194" s="87">
        <f>SUM(D194*H194)</f>
        <v>0</v>
      </c>
      <c r="J194" s="145"/>
      <c r="K194" s="146"/>
      <c r="L194" s="146"/>
      <c r="M194" s="62"/>
    </row>
    <row r="195" spans="1:13" s="56" customFormat="1" x14ac:dyDescent="0.25">
      <c r="A195" s="387"/>
      <c r="B195" s="359"/>
      <c r="C195" s="94"/>
      <c r="D195" s="98"/>
      <c r="E195" s="98"/>
      <c r="F195" s="125" t="s">
        <v>924</v>
      </c>
      <c r="G195" s="98"/>
      <c r="H195" s="139"/>
      <c r="I195" s="87"/>
      <c r="J195" s="145"/>
      <c r="K195" s="146"/>
      <c r="L195" s="146"/>
      <c r="M195" s="62" t="s">
        <v>543</v>
      </c>
    </row>
    <row r="196" spans="1:13" s="56" customFormat="1" x14ac:dyDescent="0.25">
      <c r="A196" s="387"/>
      <c r="B196" s="359"/>
      <c r="C196" s="94"/>
      <c r="D196" s="98"/>
      <c r="E196" s="98"/>
      <c r="F196" s="125"/>
      <c r="G196" s="98"/>
      <c r="H196" s="139"/>
      <c r="I196" s="87"/>
      <c r="J196" s="145"/>
      <c r="K196" s="146"/>
      <c r="L196" s="146"/>
      <c r="M196" s="62"/>
    </row>
    <row r="197" spans="1:13" s="56" customFormat="1" x14ac:dyDescent="0.25">
      <c r="A197" s="387"/>
      <c r="B197" s="359"/>
      <c r="C197" s="94">
        <v>2857402761</v>
      </c>
      <c r="D197" s="98">
        <v>15</v>
      </c>
      <c r="E197" s="98"/>
      <c r="F197" s="125" t="s">
        <v>925</v>
      </c>
      <c r="G197" s="127" t="s">
        <v>554</v>
      </c>
      <c r="H197" s="139"/>
      <c r="I197" s="87">
        <f>SUM(D197*H197)</f>
        <v>0</v>
      </c>
      <c r="J197" s="145"/>
      <c r="K197" s="146"/>
      <c r="L197" s="146"/>
      <c r="M197" s="62"/>
    </row>
    <row r="198" spans="1:13" s="56" customFormat="1" x14ac:dyDescent="0.25">
      <c r="A198" s="387"/>
      <c r="B198" s="359"/>
      <c r="C198" s="94"/>
      <c r="D198" s="98"/>
      <c r="E198" s="98"/>
      <c r="F198" s="125" t="s">
        <v>926</v>
      </c>
      <c r="G198" s="127"/>
      <c r="H198" s="139"/>
      <c r="I198" s="87"/>
      <c r="J198" s="145"/>
      <c r="K198" s="146"/>
      <c r="L198" s="146"/>
      <c r="M198" s="62" t="s">
        <v>543</v>
      </c>
    </row>
    <row r="199" spans="1:13" s="56" customFormat="1" x14ac:dyDescent="0.25">
      <c r="A199" s="387"/>
      <c r="B199" s="359"/>
      <c r="C199" s="94"/>
      <c r="D199" s="98"/>
      <c r="E199" s="98"/>
      <c r="F199" s="125"/>
      <c r="G199" s="127"/>
      <c r="H199" s="139"/>
      <c r="I199" s="87"/>
      <c r="J199" s="145"/>
      <c r="K199" s="146"/>
      <c r="L199" s="146"/>
      <c r="M199" s="62"/>
    </row>
    <row r="200" spans="1:13" s="56" customFormat="1" x14ac:dyDescent="0.25">
      <c r="A200" s="387"/>
      <c r="B200" s="359"/>
      <c r="C200" s="94">
        <v>2857402771</v>
      </c>
      <c r="D200" s="98">
        <v>25</v>
      </c>
      <c r="E200" s="98"/>
      <c r="F200" s="125" t="s">
        <v>927</v>
      </c>
      <c r="G200" s="127" t="s">
        <v>554</v>
      </c>
      <c r="H200" s="139"/>
      <c r="I200" s="87">
        <f>SUM(D200*H200)</f>
        <v>0</v>
      </c>
      <c r="J200" s="145"/>
      <c r="K200" s="146"/>
      <c r="L200" s="146"/>
      <c r="M200" s="62"/>
    </row>
    <row r="201" spans="1:13" s="56" customFormat="1" x14ac:dyDescent="0.25">
      <c r="A201" s="387"/>
      <c r="B201" s="359"/>
      <c r="C201" s="94"/>
      <c r="D201" s="98"/>
      <c r="E201" s="98"/>
      <c r="F201" s="125" t="s">
        <v>928</v>
      </c>
      <c r="G201" s="127"/>
      <c r="H201" s="139"/>
      <c r="I201" s="87"/>
      <c r="J201" s="145"/>
      <c r="K201" s="146"/>
      <c r="L201" s="146"/>
      <c r="M201" s="62" t="s">
        <v>543</v>
      </c>
    </row>
    <row r="202" spans="1:13" s="56" customFormat="1" x14ac:dyDescent="0.25">
      <c r="A202" s="387"/>
      <c r="B202" s="359"/>
      <c r="C202" s="94"/>
      <c r="D202" s="98"/>
      <c r="E202" s="98"/>
      <c r="F202" s="125"/>
      <c r="G202" s="127"/>
      <c r="H202" s="139"/>
      <c r="I202" s="87"/>
      <c r="J202" s="145"/>
      <c r="K202" s="146"/>
      <c r="L202" s="146"/>
      <c r="M202" s="62"/>
    </row>
    <row r="203" spans="1:13" s="56" customFormat="1" x14ac:dyDescent="0.25">
      <c r="A203" s="387"/>
      <c r="B203" s="359"/>
      <c r="C203" s="94">
        <v>2857402742</v>
      </c>
      <c r="D203" s="98">
        <v>50</v>
      </c>
      <c r="E203" s="98"/>
      <c r="F203" s="125" t="s">
        <v>929</v>
      </c>
      <c r="G203" s="127" t="s">
        <v>554</v>
      </c>
      <c r="H203" s="139"/>
      <c r="I203" s="87">
        <f>SUM(D203*H203)</f>
        <v>0</v>
      </c>
      <c r="J203" s="145"/>
      <c r="K203" s="146"/>
      <c r="L203" s="146"/>
      <c r="M203" s="62"/>
    </row>
    <row r="204" spans="1:13" s="56" customFormat="1" ht="30" x14ac:dyDescent="0.25">
      <c r="A204" s="387"/>
      <c r="B204" s="359"/>
      <c r="C204" s="94"/>
      <c r="D204" s="98"/>
      <c r="E204" s="98"/>
      <c r="F204" s="125" t="s">
        <v>930</v>
      </c>
      <c r="G204" s="127"/>
      <c r="H204" s="139"/>
      <c r="I204" s="87"/>
      <c r="J204" s="145"/>
      <c r="K204" s="146"/>
      <c r="L204" s="146"/>
      <c r="M204" s="62" t="s">
        <v>543</v>
      </c>
    </row>
    <row r="205" spans="1:13" s="56" customFormat="1" x14ac:dyDescent="0.25">
      <c r="A205" s="387"/>
      <c r="B205" s="359"/>
      <c r="C205" s="94"/>
      <c r="D205" s="98"/>
      <c r="E205" s="98"/>
      <c r="F205" s="125"/>
      <c r="G205" s="127"/>
      <c r="H205" s="139"/>
      <c r="I205" s="87"/>
      <c r="J205" s="145"/>
      <c r="K205" s="146"/>
      <c r="L205" s="146"/>
      <c r="M205" s="62"/>
    </row>
    <row r="206" spans="1:13" s="56" customFormat="1" x14ac:dyDescent="0.25">
      <c r="A206" s="387"/>
      <c r="B206" s="359"/>
      <c r="C206" s="94">
        <v>2857402741</v>
      </c>
      <c r="D206" s="98">
        <v>50</v>
      </c>
      <c r="E206" s="98"/>
      <c r="F206" s="125" t="s">
        <v>931</v>
      </c>
      <c r="G206" s="127" t="s">
        <v>554</v>
      </c>
      <c r="H206" s="139"/>
      <c r="I206" s="87">
        <f>SUM(D206*H206)</f>
        <v>0</v>
      </c>
      <c r="J206" s="145"/>
      <c r="K206" s="146"/>
      <c r="L206" s="146"/>
      <c r="M206" s="62"/>
    </row>
    <row r="207" spans="1:13" s="56" customFormat="1" x14ac:dyDescent="0.25">
      <c r="A207" s="387"/>
      <c r="B207" s="359"/>
      <c r="C207" s="94"/>
      <c r="D207" s="98"/>
      <c r="E207" s="98"/>
      <c r="F207" s="125" t="s">
        <v>932</v>
      </c>
      <c r="G207" s="409"/>
      <c r="H207" s="339"/>
      <c r="I207" s="396"/>
      <c r="J207" s="145"/>
      <c r="K207" s="146"/>
      <c r="L207" s="146"/>
      <c r="M207" s="62" t="s">
        <v>543</v>
      </c>
    </row>
    <row r="208" spans="1:13" s="56" customFormat="1" x14ac:dyDescent="0.25">
      <c r="A208" s="387"/>
      <c r="B208" s="359"/>
      <c r="C208" s="94"/>
      <c r="D208" s="98"/>
      <c r="E208" s="98"/>
      <c r="F208" s="125"/>
      <c r="G208" s="127"/>
      <c r="H208" s="139"/>
      <c r="I208" s="87"/>
      <c r="J208" s="145"/>
      <c r="K208" s="146"/>
      <c r="L208" s="146"/>
      <c r="M208" s="62"/>
    </row>
    <row r="209" spans="1:13" s="56" customFormat="1" x14ac:dyDescent="0.25">
      <c r="A209" s="387"/>
      <c r="B209" s="359"/>
      <c r="C209" s="94">
        <v>2857402740</v>
      </c>
      <c r="D209" s="98">
        <v>50</v>
      </c>
      <c r="E209" s="98"/>
      <c r="F209" s="125" t="s">
        <v>933</v>
      </c>
      <c r="G209" s="127" t="s">
        <v>554</v>
      </c>
      <c r="H209" s="139"/>
      <c r="I209" s="87">
        <f>SUM(D209*H209)</f>
        <v>0</v>
      </c>
      <c r="J209" s="145"/>
      <c r="K209" s="146"/>
      <c r="L209" s="146"/>
      <c r="M209" s="62" t="s">
        <v>543</v>
      </c>
    </row>
    <row r="210" spans="1:13" s="56" customFormat="1" x14ac:dyDescent="0.25">
      <c r="A210" s="387"/>
      <c r="B210" s="359"/>
      <c r="C210" s="94"/>
      <c r="D210" s="98"/>
      <c r="E210" s="98"/>
      <c r="F210" s="125" t="s">
        <v>934</v>
      </c>
      <c r="G210" s="127"/>
      <c r="H210" s="139"/>
      <c r="I210" s="87"/>
      <c r="J210" s="145"/>
      <c r="K210" s="146"/>
      <c r="L210" s="146"/>
      <c r="M210" s="62"/>
    </row>
    <row r="211" spans="1:13" s="56" customFormat="1" x14ac:dyDescent="0.25">
      <c r="A211" s="387"/>
      <c r="B211" s="359"/>
      <c r="C211" s="94"/>
      <c r="D211" s="98"/>
      <c r="E211" s="98"/>
      <c r="F211" s="125"/>
      <c r="G211" s="127"/>
      <c r="H211" s="139"/>
      <c r="I211" s="87"/>
      <c r="J211" s="145"/>
      <c r="K211" s="146"/>
      <c r="L211" s="146"/>
      <c r="M211" s="62"/>
    </row>
    <row r="212" spans="1:13" s="56" customFormat="1" x14ac:dyDescent="0.25">
      <c r="A212" s="387"/>
      <c r="B212" s="359"/>
      <c r="C212" s="94">
        <v>2857402739</v>
      </c>
      <c r="D212" s="98">
        <v>50</v>
      </c>
      <c r="E212" s="98"/>
      <c r="F212" s="125" t="s">
        <v>935</v>
      </c>
      <c r="G212" s="127" t="s">
        <v>554</v>
      </c>
      <c r="H212" s="139"/>
      <c r="I212" s="87">
        <f>SUM(D212*H212)</f>
        <v>0</v>
      </c>
      <c r="J212" s="145"/>
      <c r="K212" s="146"/>
      <c r="L212" s="146"/>
      <c r="M212" s="62" t="s">
        <v>543</v>
      </c>
    </row>
    <row r="213" spans="1:13" s="56" customFormat="1" x14ac:dyDescent="0.25">
      <c r="A213" s="387"/>
      <c r="B213" s="359"/>
      <c r="C213" s="94"/>
      <c r="D213" s="98"/>
      <c r="E213" s="98"/>
      <c r="F213" s="125" t="s">
        <v>936</v>
      </c>
      <c r="G213" s="127"/>
      <c r="H213" s="139"/>
      <c r="I213" s="87"/>
      <c r="J213" s="145"/>
      <c r="K213" s="146"/>
      <c r="L213" s="146"/>
      <c r="M213" s="62"/>
    </row>
    <row r="214" spans="1:13" s="56" customFormat="1" x14ac:dyDescent="0.25">
      <c r="A214" s="387"/>
      <c r="B214" s="359"/>
      <c r="C214" s="94"/>
      <c r="D214" s="98"/>
      <c r="E214" s="98"/>
      <c r="F214" s="125"/>
      <c r="G214" s="127"/>
      <c r="H214" s="139"/>
      <c r="I214" s="87"/>
      <c r="J214" s="145"/>
      <c r="K214" s="146"/>
      <c r="L214" s="146"/>
      <c r="M214" s="62"/>
    </row>
    <row r="215" spans="1:13" s="56" customFormat="1" x14ac:dyDescent="0.25">
      <c r="A215" s="387"/>
      <c r="B215" s="359"/>
      <c r="C215" s="94">
        <v>2857402762</v>
      </c>
      <c r="D215" s="98">
        <v>50</v>
      </c>
      <c r="E215" s="98"/>
      <c r="F215" s="125" t="s">
        <v>937</v>
      </c>
      <c r="G215" s="127" t="s">
        <v>554</v>
      </c>
      <c r="H215" s="139"/>
      <c r="I215" s="87">
        <f>SUM(D215*H215)</f>
        <v>0</v>
      </c>
      <c r="J215" s="145"/>
      <c r="K215" s="146"/>
      <c r="L215" s="146"/>
      <c r="M215" s="62" t="s">
        <v>543</v>
      </c>
    </row>
    <row r="216" spans="1:13" s="56" customFormat="1" x14ac:dyDescent="0.25">
      <c r="A216" s="387"/>
      <c r="B216" s="359"/>
      <c r="C216" s="94"/>
      <c r="D216" s="98"/>
      <c r="E216" s="98"/>
      <c r="F216" s="125" t="s">
        <v>938</v>
      </c>
      <c r="G216" s="127"/>
      <c r="H216" s="139"/>
      <c r="I216" s="87"/>
      <c r="J216" s="145"/>
      <c r="K216" s="146"/>
      <c r="L216" s="146"/>
      <c r="M216" s="62"/>
    </row>
    <row r="217" spans="1:13" s="56" customFormat="1" x14ac:dyDescent="0.25">
      <c r="A217" s="387"/>
      <c r="B217" s="359"/>
      <c r="C217" s="94"/>
      <c r="D217" s="98"/>
      <c r="E217" s="98"/>
      <c r="F217" s="125"/>
      <c r="G217" s="127"/>
      <c r="H217" s="139"/>
      <c r="I217" s="87"/>
      <c r="J217" s="145"/>
      <c r="K217" s="146"/>
      <c r="L217" s="146"/>
      <c r="M217" s="62"/>
    </row>
    <row r="218" spans="1:13" s="56" customFormat="1" x14ac:dyDescent="0.25">
      <c r="A218" s="387"/>
      <c r="B218" s="359"/>
      <c r="C218" s="94">
        <v>2857802760</v>
      </c>
      <c r="D218" s="98">
        <v>50</v>
      </c>
      <c r="E218" s="98"/>
      <c r="F218" s="125" t="s">
        <v>939</v>
      </c>
      <c r="G218" s="127" t="s">
        <v>554</v>
      </c>
      <c r="H218" s="139"/>
      <c r="I218" s="87">
        <f>SUM(D218*H218)</f>
        <v>0</v>
      </c>
      <c r="J218" s="145"/>
      <c r="K218" s="146"/>
      <c r="L218" s="146"/>
      <c r="M218" s="62" t="s">
        <v>543</v>
      </c>
    </row>
    <row r="219" spans="1:13" s="56" customFormat="1" x14ac:dyDescent="0.25">
      <c r="A219" s="387"/>
      <c r="B219" s="359"/>
      <c r="C219" s="94"/>
      <c r="D219" s="98"/>
      <c r="E219" s="98"/>
      <c r="F219" s="125" t="s">
        <v>940</v>
      </c>
      <c r="G219" s="127"/>
      <c r="H219" s="139"/>
      <c r="I219" s="87"/>
      <c r="J219" s="145"/>
      <c r="K219" s="146"/>
      <c r="L219" s="146"/>
      <c r="M219" s="62"/>
    </row>
    <row r="220" spans="1:13" s="56" customFormat="1" x14ac:dyDescent="0.25">
      <c r="A220" s="387"/>
      <c r="B220" s="359"/>
      <c r="C220" s="94"/>
      <c r="D220" s="98"/>
      <c r="E220" s="98"/>
      <c r="F220" s="125"/>
      <c r="G220" s="127"/>
      <c r="H220" s="139"/>
      <c r="I220" s="87"/>
      <c r="J220" s="145"/>
      <c r="K220" s="146"/>
      <c r="L220" s="146"/>
      <c r="M220" s="62"/>
    </row>
    <row r="221" spans="1:13" s="56" customFormat="1" x14ac:dyDescent="0.25">
      <c r="A221" s="387"/>
      <c r="B221" s="359"/>
      <c r="C221" s="94">
        <v>2857802759</v>
      </c>
      <c r="D221" s="98">
        <v>50</v>
      </c>
      <c r="E221" s="98"/>
      <c r="F221" s="125" t="s">
        <v>941</v>
      </c>
      <c r="G221" s="127" t="s">
        <v>554</v>
      </c>
      <c r="H221" s="139"/>
      <c r="I221" s="87">
        <f>SUM(D221*H221)</f>
        <v>0</v>
      </c>
      <c r="J221" s="145"/>
      <c r="K221" s="146"/>
      <c r="L221" s="146"/>
      <c r="M221" s="62" t="s">
        <v>543</v>
      </c>
    </row>
    <row r="222" spans="1:13" s="56" customFormat="1" x14ac:dyDescent="0.25">
      <c r="A222" s="387"/>
      <c r="B222" s="359"/>
      <c r="C222" s="94"/>
      <c r="D222" s="98"/>
      <c r="E222" s="98"/>
      <c r="F222" s="125" t="s">
        <v>942</v>
      </c>
      <c r="G222" s="127"/>
      <c r="H222" s="139"/>
      <c r="I222" s="87"/>
      <c r="J222" s="145"/>
      <c r="K222" s="146"/>
      <c r="L222" s="146"/>
      <c r="M222" s="62"/>
    </row>
    <row r="223" spans="1:13" s="56" customFormat="1" x14ac:dyDescent="0.25">
      <c r="A223" s="387"/>
      <c r="B223" s="359"/>
      <c r="C223" s="94"/>
      <c r="D223" s="98"/>
      <c r="E223" s="98"/>
      <c r="F223" s="125"/>
      <c r="G223" s="127"/>
      <c r="H223" s="139"/>
      <c r="I223" s="87"/>
      <c r="J223" s="145"/>
      <c r="K223" s="146"/>
      <c r="L223" s="146"/>
      <c r="M223" s="62"/>
    </row>
    <row r="224" spans="1:13" s="56" customFormat="1" x14ac:dyDescent="0.25">
      <c r="A224" s="387"/>
      <c r="B224" s="359"/>
      <c r="C224" s="94">
        <v>2857802758</v>
      </c>
      <c r="D224" s="98">
        <v>50</v>
      </c>
      <c r="E224" s="98"/>
      <c r="F224" s="125" t="s">
        <v>943</v>
      </c>
      <c r="G224" s="127" t="s">
        <v>554</v>
      </c>
      <c r="H224" s="139"/>
      <c r="I224" s="87">
        <f>SUM(D224*H224)</f>
        <v>0</v>
      </c>
      <c r="J224" s="145"/>
      <c r="K224" s="146"/>
      <c r="L224" s="146"/>
      <c r="M224" s="62" t="s">
        <v>543</v>
      </c>
    </row>
    <row r="225" spans="1:13" s="56" customFormat="1" x14ac:dyDescent="0.25">
      <c r="A225" s="387"/>
      <c r="B225" s="359"/>
      <c r="C225" s="94"/>
      <c r="D225" s="98"/>
      <c r="E225" s="98"/>
      <c r="F225" s="125"/>
      <c r="G225" s="127"/>
      <c r="H225" s="139"/>
      <c r="I225" s="87"/>
      <c r="J225" s="145"/>
      <c r="K225" s="146"/>
      <c r="L225" s="146"/>
      <c r="M225" s="62"/>
    </row>
    <row r="226" spans="1:13" s="56" customFormat="1" x14ac:dyDescent="0.25">
      <c r="A226" s="387"/>
      <c r="B226" s="359"/>
      <c r="C226" s="94">
        <v>2857402757</v>
      </c>
      <c r="D226" s="98">
        <v>50</v>
      </c>
      <c r="E226" s="98"/>
      <c r="F226" s="125" t="s">
        <v>944</v>
      </c>
      <c r="G226" s="127" t="s">
        <v>554</v>
      </c>
      <c r="H226" s="139"/>
      <c r="I226" s="87">
        <f>SUM(D226*H226)</f>
        <v>0</v>
      </c>
      <c r="J226" s="145"/>
      <c r="K226" s="146"/>
      <c r="L226" s="146"/>
      <c r="M226" s="62" t="s">
        <v>543</v>
      </c>
    </row>
    <row r="227" spans="1:13" s="56" customFormat="1" x14ac:dyDescent="0.25">
      <c r="A227" s="387"/>
      <c r="B227" s="359"/>
      <c r="C227" s="94"/>
      <c r="D227" s="98"/>
      <c r="E227" s="98"/>
      <c r="F227" s="125" t="s">
        <v>568</v>
      </c>
      <c r="G227" s="127"/>
      <c r="H227" s="139"/>
      <c r="I227" s="87"/>
      <c r="J227" s="145"/>
      <c r="K227" s="146"/>
      <c r="L227" s="146"/>
      <c r="M227" s="62"/>
    </row>
    <row r="228" spans="1:13" s="56" customFormat="1" x14ac:dyDescent="0.25">
      <c r="A228" s="387"/>
      <c r="B228" s="359"/>
      <c r="C228" s="94"/>
      <c r="D228" s="98"/>
      <c r="E228" s="98"/>
      <c r="F228" s="125"/>
      <c r="G228" s="127"/>
      <c r="H228" s="139"/>
      <c r="I228" s="87"/>
      <c r="J228" s="145"/>
      <c r="K228" s="146"/>
      <c r="L228" s="146"/>
      <c r="M228" s="62"/>
    </row>
    <row r="229" spans="1:13" s="56" customFormat="1" x14ac:dyDescent="0.25">
      <c r="A229" s="387"/>
      <c r="B229" s="359"/>
      <c r="C229" s="94">
        <v>2857402738</v>
      </c>
      <c r="D229" s="98">
        <v>50</v>
      </c>
      <c r="E229" s="98"/>
      <c r="F229" s="125" t="s">
        <v>945</v>
      </c>
      <c r="G229" s="127" t="s">
        <v>554</v>
      </c>
      <c r="H229" s="139"/>
      <c r="I229" s="87">
        <f>SUM(D229*H229)</f>
        <v>0</v>
      </c>
      <c r="J229" s="145"/>
      <c r="K229" s="146"/>
      <c r="L229" s="146"/>
      <c r="M229" s="62" t="s">
        <v>543</v>
      </c>
    </row>
    <row r="230" spans="1:13" s="56" customFormat="1" x14ac:dyDescent="0.25">
      <c r="A230" s="387"/>
      <c r="B230" s="359"/>
      <c r="C230" s="94"/>
      <c r="D230" s="98"/>
      <c r="E230" s="98"/>
      <c r="F230" s="125" t="s">
        <v>946</v>
      </c>
      <c r="G230" s="127"/>
      <c r="H230" s="139"/>
      <c r="I230" s="87"/>
      <c r="J230" s="145"/>
      <c r="K230" s="146"/>
      <c r="L230" s="146"/>
      <c r="M230" s="62"/>
    </row>
    <row r="231" spans="1:13" s="56" customFormat="1" x14ac:dyDescent="0.25">
      <c r="A231" s="387"/>
      <c r="B231" s="359"/>
      <c r="C231" s="94"/>
      <c r="D231" s="98"/>
      <c r="E231" s="98"/>
      <c r="F231" s="125"/>
      <c r="G231" s="127"/>
      <c r="H231" s="139"/>
      <c r="I231" s="87"/>
      <c r="J231" s="145"/>
      <c r="K231" s="146"/>
      <c r="L231" s="146"/>
      <c r="M231" s="62"/>
    </row>
    <row r="232" spans="1:13" s="56" customFormat="1" x14ac:dyDescent="0.25">
      <c r="A232" s="387"/>
      <c r="B232" s="359"/>
      <c r="C232" s="94">
        <v>2859902737</v>
      </c>
      <c r="D232" s="98">
        <v>10</v>
      </c>
      <c r="E232" s="98"/>
      <c r="F232" s="125" t="s">
        <v>947</v>
      </c>
      <c r="G232" s="127" t="s">
        <v>554</v>
      </c>
      <c r="H232" s="139"/>
      <c r="I232" s="87">
        <f>SUM(D232*H232)</f>
        <v>0</v>
      </c>
      <c r="J232" s="145"/>
      <c r="K232" s="146"/>
      <c r="L232" s="146"/>
      <c r="M232" s="62" t="s">
        <v>543</v>
      </c>
    </row>
    <row r="233" spans="1:13" s="56" customFormat="1" x14ac:dyDescent="0.25">
      <c r="A233" s="387"/>
      <c r="B233" s="359"/>
      <c r="C233" s="94"/>
      <c r="D233" s="98"/>
      <c r="E233" s="98"/>
      <c r="F233" s="125"/>
      <c r="G233" s="127"/>
      <c r="H233" s="60"/>
      <c r="I233" s="87"/>
      <c r="J233" s="60"/>
      <c r="K233" s="60"/>
      <c r="L233" s="61"/>
      <c r="M233" s="62"/>
    </row>
    <row r="234" spans="1:13" ht="15.6" x14ac:dyDescent="0.3">
      <c r="A234" s="387"/>
      <c r="B234" s="359"/>
      <c r="C234" s="91"/>
      <c r="D234" s="95"/>
      <c r="E234" s="95"/>
      <c r="F234" s="123" t="s">
        <v>284</v>
      </c>
      <c r="G234" s="95"/>
      <c r="H234" s="421">
        <f>SUM(I22:I232)</f>
        <v>0</v>
      </c>
      <c r="I234" s="421"/>
      <c r="J234" s="421"/>
      <c r="K234" s="421"/>
      <c r="L234" s="421"/>
      <c r="M234" s="422"/>
    </row>
    <row r="235" spans="1:13" ht="15.6" x14ac:dyDescent="0.3">
      <c r="A235" s="387"/>
      <c r="B235" s="359"/>
      <c r="C235" s="91"/>
      <c r="D235" s="95"/>
      <c r="E235" s="95"/>
      <c r="F235" s="123"/>
      <c r="G235" s="95"/>
      <c r="H235" s="65"/>
      <c r="I235" s="65"/>
      <c r="J235" s="65"/>
      <c r="K235" s="65"/>
      <c r="L235" s="65"/>
      <c r="M235" s="69"/>
    </row>
    <row r="236" spans="1:13" ht="15.6" x14ac:dyDescent="0.3">
      <c r="A236" s="387"/>
      <c r="B236" s="359"/>
      <c r="C236" s="107"/>
      <c r="D236" s="99"/>
      <c r="E236" s="99"/>
      <c r="F236" s="355" t="s">
        <v>58</v>
      </c>
      <c r="G236" s="410"/>
      <c r="H236" s="76"/>
      <c r="I236" s="76"/>
      <c r="J236" s="76"/>
      <c r="K236" s="76"/>
      <c r="L236" s="423" t="s">
        <v>291</v>
      </c>
      <c r="M236" s="423"/>
    </row>
    <row r="237" spans="1:13" ht="12" customHeight="1" x14ac:dyDescent="0.3">
      <c r="A237" s="387"/>
      <c r="B237" s="359"/>
      <c r="C237" s="91"/>
      <c r="D237" s="95"/>
      <c r="E237" s="95"/>
      <c r="F237" s="100"/>
      <c r="G237" s="95"/>
      <c r="H237" s="57"/>
      <c r="I237" s="57"/>
      <c r="J237" s="57"/>
      <c r="K237" s="57"/>
      <c r="L237" s="57"/>
      <c r="M237" s="58"/>
    </row>
    <row r="238" spans="1:13" s="56" customFormat="1" ht="45" x14ac:dyDescent="0.25">
      <c r="A238" s="387" t="s">
        <v>686</v>
      </c>
      <c r="B238" s="359">
        <v>3</v>
      </c>
      <c r="C238" s="94">
        <v>2857402140</v>
      </c>
      <c r="D238" s="98">
        <v>300</v>
      </c>
      <c r="E238" s="98"/>
      <c r="F238" s="101" t="s">
        <v>227</v>
      </c>
      <c r="G238" s="98" t="s">
        <v>554</v>
      </c>
      <c r="H238" s="152"/>
      <c r="I238" s="87">
        <f>SUM(D238*H238)</f>
        <v>0</v>
      </c>
      <c r="J238" s="157"/>
      <c r="K238" s="337"/>
      <c r="L238" s="158"/>
      <c r="M238" s="62" t="s">
        <v>543</v>
      </c>
    </row>
    <row r="239" spans="1:13" ht="15.6" x14ac:dyDescent="0.3">
      <c r="A239" s="388" t="s">
        <v>686</v>
      </c>
      <c r="B239" s="389">
        <v>3</v>
      </c>
      <c r="C239" s="92"/>
      <c r="D239" s="96"/>
      <c r="E239" s="100" t="s">
        <v>279</v>
      </c>
      <c r="F239" s="100"/>
      <c r="G239" s="95"/>
      <c r="H239" s="153"/>
      <c r="I239" s="86"/>
      <c r="J239" s="159"/>
      <c r="K239" s="154"/>
      <c r="L239" s="159"/>
      <c r="M239" s="58"/>
    </row>
    <row r="240" spans="1:13" s="56" customFormat="1" x14ac:dyDescent="0.25">
      <c r="A240" s="387" t="s">
        <v>687</v>
      </c>
      <c r="B240" s="359">
        <v>3</v>
      </c>
      <c r="C240" s="91">
        <v>2857402142</v>
      </c>
      <c r="D240" s="95">
        <v>100</v>
      </c>
      <c r="E240" s="95"/>
      <c r="F240" s="99" t="s">
        <v>689</v>
      </c>
      <c r="G240" s="95" t="s">
        <v>554</v>
      </c>
      <c r="H240" s="151"/>
      <c r="I240" s="85">
        <f>SUM(D240*H240)</f>
        <v>0</v>
      </c>
      <c r="J240" s="155"/>
      <c r="K240" s="322"/>
      <c r="L240" s="156"/>
      <c r="M240" s="54" t="s">
        <v>543</v>
      </c>
    </row>
    <row r="241" spans="1:13" s="56" customFormat="1" x14ac:dyDescent="0.25">
      <c r="A241" s="388" t="s">
        <v>687</v>
      </c>
      <c r="B241" s="389">
        <v>3</v>
      </c>
      <c r="C241" s="92"/>
      <c r="D241" s="96"/>
      <c r="E241" s="96"/>
      <c r="F241" s="97" t="s">
        <v>396</v>
      </c>
      <c r="G241" s="96"/>
      <c r="H241" s="153"/>
      <c r="I241" s="84"/>
      <c r="J241" s="159"/>
      <c r="K241" s="154"/>
      <c r="L241" s="159"/>
      <c r="M241" s="54"/>
    </row>
    <row r="242" spans="1:13" s="56" customFormat="1" x14ac:dyDescent="0.25">
      <c r="A242" s="388" t="s">
        <v>687</v>
      </c>
      <c r="B242" s="389">
        <v>3</v>
      </c>
      <c r="C242" s="92"/>
      <c r="D242" s="96"/>
      <c r="E242" s="96"/>
      <c r="F242" s="97" t="s">
        <v>568</v>
      </c>
      <c r="G242" s="96"/>
      <c r="H242" s="153"/>
      <c r="I242" s="84"/>
      <c r="J242" s="159"/>
      <c r="K242" s="154"/>
      <c r="L242" s="159"/>
      <c r="M242" s="54"/>
    </row>
    <row r="243" spans="1:13" ht="15.6" x14ac:dyDescent="0.3">
      <c r="A243" s="388" t="s">
        <v>687</v>
      </c>
      <c r="B243" s="389">
        <v>3</v>
      </c>
      <c r="C243" s="92"/>
      <c r="D243" s="96"/>
      <c r="E243" s="100" t="s">
        <v>279</v>
      </c>
      <c r="F243" s="100"/>
      <c r="G243" s="95"/>
      <c r="H243" s="153"/>
      <c r="I243" s="86"/>
      <c r="J243" s="159"/>
      <c r="K243" s="154"/>
      <c r="L243" s="159"/>
      <c r="M243" s="58"/>
    </row>
    <row r="244" spans="1:13" s="56" customFormat="1" x14ac:dyDescent="0.25">
      <c r="A244" s="387" t="s">
        <v>814</v>
      </c>
      <c r="B244" s="359">
        <v>3</v>
      </c>
      <c r="C244" s="91">
        <v>2857402383</v>
      </c>
      <c r="D244" s="95">
        <v>100</v>
      </c>
      <c r="E244" s="95"/>
      <c r="F244" s="99" t="s">
        <v>219</v>
      </c>
      <c r="G244" s="95" t="s">
        <v>554</v>
      </c>
      <c r="H244" s="151"/>
      <c r="I244" s="85">
        <f>SUM(D244*H244)</f>
        <v>0</v>
      </c>
      <c r="J244" s="155"/>
      <c r="K244" s="322"/>
      <c r="L244" s="156"/>
      <c r="M244" s="54" t="s">
        <v>543</v>
      </c>
    </row>
    <row r="245" spans="1:13" s="56" customFormat="1" x14ac:dyDescent="0.25">
      <c r="A245" s="388" t="s">
        <v>814</v>
      </c>
      <c r="B245" s="389">
        <v>3</v>
      </c>
      <c r="C245" s="92"/>
      <c r="D245" s="96"/>
      <c r="E245" s="96"/>
      <c r="F245" s="97" t="s">
        <v>220</v>
      </c>
      <c r="G245" s="96"/>
      <c r="H245" s="153"/>
      <c r="I245" s="84"/>
      <c r="J245" s="159"/>
      <c r="K245" s="154"/>
      <c r="L245" s="159"/>
      <c r="M245" s="54"/>
    </row>
    <row r="246" spans="1:13" s="56" customFormat="1" x14ac:dyDescent="0.25">
      <c r="A246" s="388"/>
      <c r="B246" s="389"/>
      <c r="C246" s="92"/>
      <c r="D246" s="96"/>
      <c r="E246" s="96"/>
      <c r="F246" s="97"/>
      <c r="G246" s="96"/>
      <c r="H246" s="153"/>
      <c r="I246" s="84"/>
      <c r="J246" s="159"/>
      <c r="K246" s="154"/>
      <c r="L246" s="159"/>
      <c r="M246" s="54"/>
    </row>
    <row r="247" spans="1:13" s="56" customFormat="1" x14ac:dyDescent="0.25">
      <c r="A247" s="388"/>
      <c r="B247" s="389"/>
      <c r="C247" s="92">
        <v>2857402752</v>
      </c>
      <c r="D247" s="96">
        <v>50</v>
      </c>
      <c r="E247" s="96"/>
      <c r="F247" s="126" t="s">
        <v>970</v>
      </c>
      <c r="G247" s="9" t="s">
        <v>94</v>
      </c>
      <c r="H247" s="153"/>
      <c r="I247" s="85">
        <f>SUM(D247*H247)</f>
        <v>0</v>
      </c>
      <c r="J247" s="159"/>
      <c r="K247" s="154"/>
      <c r="L247" s="154"/>
      <c r="M247" s="54" t="s">
        <v>543</v>
      </c>
    </row>
    <row r="248" spans="1:13" s="56" customFormat="1" x14ac:dyDescent="0.25">
      <c r="A248" s="388"/>
      <c r="B248" s="389"/>
      <c r="C248" s="92"/>
      <c r="D248" s="96"/>
      <c r="E248" s="96"/>
      <c r="F248" s="126" t="s">
        <v>971</v>
      </c>
      <c r="G248" s="96"/>
      <c r="H248" s="75"/>
      <c r="I248" s="84"/>
      <c r="J248" s="75"/>
      <c r="K248" s="343"/>
      <c r="L248" s="75"/>
      <c r="M248" s="54"/>
    </row>
    <row r="249" spans="1:13" s="56" customFormat="1" x14ac:dyDescent="0.25">
      <c r="A249" s="388"/>
      <c r="B249" s="389"/>
      <c r="C249" s="92"/>
      <c r="D249" s="96"/>
      <c r="E249" s="96"/>
      <c r="F249" s="126" t="s">
        <v>561</v>
      </c>
      <c r="G249" s="96"/>
      <c r="H249" s="75"/>
      <c r="I249" s="84"/>
      <c r="J249" s="75"/>
      <c r="K249" s="75"/>
      <c r="L249" s="75"/>
      <c r="M249" s="54"/>
    </row>
    <row r="250" spans="1:13" ht="15.6" x14ac:dyDescent="0.3">
      <c r="A250" s="388" t="s">
        <v>814</v>
      </c>
      <c r="B250" s="389">
        <v>3</v>
      </c>
      <c r="C250" s="92"/>
      <c r="D250" s="96"/>
      <c r="E250" s="100" t="s">
        <v>279</v>
      </c>
      <c r="F250" s="100"/>
      <c r="G250" s="95"/>
      <c r="H250" s="57"/>
      <c r="I250" s="86"/>
      <c r="J250" s="57"/>
      <c r="K250" s="57"/>
      <c r="L250" s="57"/>
      <c r="M250" s="58"/>
    </row>
    <row r="251" spans="1:13" ht="15.6" x14ac:dyDescent="0.3">
      <c r="A251" s="387"/>
      <c r="B251" s="359"/>
      <c r="C251" s="91"/>
      <c r="D251" s="95"/>
      <c r="E251" s="95"/>
      <c r="F251" s="123" t="s">
        <v>78</v>
      </c>
      <c r="G251" s="95"/>
      <c r="H251" s="421">
        <f>SUM(I238:I247)</f>
        <v>0</v>
      </c>
      <c r="I251" s="421"/>
      <c r="J251" s="421"/>
      <c r="K251" s="421"/>
      <c r="L251" s="421"/>
      <c r="M251" s="422"/>
    </row>
    <row r="252" spans="1:13" ht="15.75" customHeight="1" x14ac:dyDescent="0.3">
      <c r="A252" s="387"/>
      <c r="B252" s="359"/>
      <c r="C252" s="91"/>
      <c r="D252" s="95"/>
      <c r="E252" s="95"/>
      <c r="F252" s="123"/>
      <c r="G252" s="95"/>
      <c r="H252" s="65"/>
      <c r="I252" s="65"/>
      <c r="J252" s="65"/>
      <c r="K252" s="65"/>
      <c r="L252" s="65"/>
      <c r="M252" s="67"/>
    </row>
    <row r="253" spans="1:13" ht="15.6" x14ac:dyDescent="0.3">
      <c r="A253" s="387"/>
      <c r="B253" s="359"/>
      <c r="C253" s="108"/>
      <c r="D253" s="359"/>
      <c r="E253" s="359"/>
      <c r="F253" s="355" t="s">
        <v>292</v>
      </c>
      <c r="G253" s="410"/>
      <c r="H253" s="76"/>
      <c r="I253" s="76"/>
      <c r="J253" s="76"/>
      <c r="K253" s="76"/>
      <c r="L253" s="423" t="s">
        <v>290</v>
      </c>
      <c r="M253" s="427"/>
    </row>
    <row r="254" spans="1:13" x14ac:dyDescent="0.25">
      <c r="A254" s="387"/>
      <c r="B254" s="359"/>
      <c r="C254" s="91"/>
      <c r="D254" s="95"/>
      <c r="E254" s="95"/>
      <c r="F254" s="99"/>
      <c r="G254" s="95"/>
      <c r="H254" s="57"/>
      <c r="I254" s="57"/>
      <c r="J254" s="57"/>
      <c r="K254" s="57"/>
      <c r="L254" s="57"/>
      <c r="M254" s="58"/>
    </row>
    <row r="255" spans="1:13" s="56" customFormat="1" x14ac:dyDescent="0.25">
      <c r="A255" s="387" t="s">
        <v>690</v>
      </c>
      <c r="B255" s="359">
        <v>4</v>
      </c>
      <c r="C255" s="91">
        <v>2857402186</v>
      </c>
      <c r="D255" s="95">
        <v>25</v>
      </c>
      <c r="E255" s="95"/>
      <c r="F255" s="99" t="s">
        <v>176</v>
      </c>
      <c r="G255" s="95" t="s">
        <v>554</v>
      </c>
      <c r="H255" s="160"/>
      <c r="I255" s="85">
        <f>SUM(D255*H255)</f>
        <v>0</v>
      </c>
      <c r="J255" s="163"/>
      <c r="K255" s="322"/>
      <c r="L255" s="164"/>
      <c r="M255" s="54" t="s">
        <v>543</v>
      </c>
    </row>
    <row r="256" spans="1:13" s="56" customFormat="1" x14ac:dyDescent="0.25">
      <c r="A256" s="388" t="s">
        <v>690</v>
      </c>
      <c r="B256" s="389">
        <v>4</v>
      </c>
      <c r="C256" s="92"/>
      <c r="D256" s="96"/>
      <c r="E256" s="96"/>
      <c r="F256" s="97" t="s">
        <v>177</v>
      </c>
      <c r="G256" s="96"/>
      <c r="H256" s="162"/>
      <c r="I256" s="84"/>
      <c r="J256" s="167"/>
      <c r="K256" s="154"/>
      <c r="L256" s="167"/>
      <c r="M256" s="54"/>
    </row>
    <row r="257" spans="1:13" ht="15.6" x14ac:dyDescent="0.3">
      <c r="A257" s="388" t="s">
        <v>690</v>
      </c>
      <c r="B257" s="389">
        <v>4</v>
      </c>
      <c r="C257" s="92"/>
      <c r="D257" s="96"/>
      <c r="E257" s="100" t="s">
        <v>279</v>
      </c>
      <c r="F257" s="100"/>
      <c r="G257" s="95"/>
      <c r="H257" s="162"/>
      <c r="I257" s="86"/>
      <c r="J257" s="167"/>
      <c r="K257" s="154"/>
      <c r="L257" s="167"/>
      <c r="M257" s="58"/>
    </row>
    <row r="258" spans="1:13" s="56" customFormat="1" x14ac:dyDescent="0.25">
      <c r="A258" s="387" t="s">
        <v>691</v>
      </c>
      <c r="B258" s="359">
        <v>4</v>
      </c>
      <c r="C258" s="91">
        <v>2857402187</v>
      </c>
      <c r="D258" s="95">
        <v>25</v>
      </c>
      <c r="E258" s="95"/>
      <c r="F258" s="99" t="s">
        <v>693</v>
      </c>
      <c r="G258" s="95" t="s">
        <v>554</v>
      </c>
      <c r="H258" s="160"/>
      <c r="I258" s="85">
        <f>SUM(D258*H258)</f>
        <v>0</v>
      </c>
      <c r="J258" s="163"/>
      <c r="K258" s="322"/>
      <c r="L258" s="164"/>
      <c r="M258" s="54" t="s">
        <v>543</v>
      </c>
    </row>
    <row r="259" spans="1:13" s="56" customFormat="1" x14ac:dyDescent="0.25">
      <c r="A259" s="388" t="s">
        <v>691</v>
      </c>
      <c r="B259" s="389">
        <v>4</v>
      </c>
      <c r="C259" s="92"/>
      <c r="D259" s="96"/>
      <c r="E259" s="96"/>
      <c r="F259" s="97" t="s">
        <v>734</v>
      </c>
      <c r="G259" s="96"/>
      <c r="H259" s="162"/>
      <c r="I259" s="84"/>
      <c r="J259" s="167"/>
      <c r="K259" s="154"/>
      <c r="L259" s="167"/>
      <c r="M259" s="54"/>
    </row>
    <row r="260" spans="1:13" s="56" customFormat="1" x14ac:dyDescent="0.25">
      <c r="A260" s="388" t="s">
        <v>691</v>
      </c>
      <c r="B260" s="389">
        <v>4</v>
      </c>
      <c r="C260" s="92"/>
      <c r="D260" s="96"/>
      <c r="E260" s="96"/>
      <c r="F260" s="97" t="s">
        <v>561</v>
      </c>
      <c r="G260" s="96"/>
      <c r="H260" s="162"/>
      <c r="I260" s="84"/>
      <c r="J260" s="167"/>
      <c r="K260" s="154"/>
      <c r="L260" s="167"/>
      <c r="M260" s="54"/>
    </row>
    <row r="261" spans="1:13" ht="15.6" x14ac:dyDescent="0.3">
      <c r="A261" s="388" t="s">
        <v>691</v>
      </c>
      <c r="B261" s="389">
        <v>4</v>
      </c>
      <c r="C261" s="92"/>
      <c r="D261" s="96"/>
      <c r="E261" s="100" t="s">
        <v>279</v>
      </c>
      <c r="F261" s="100"/>
      <c r="G261" s="95"/>
      <c r="H261" s="162"/>
      <c r="I261" s="86"/>
      <c r="J261" s="167"/>
      <c r="K261" s="154"/>
      <c r="L261" s="167"/>
      <c r="M261" s="58"/>
    </row>
    <row r="262" spans="1:13" s="56" customFormat="1" x14ac:dyDescent="0.25">
      <c r="A262" s="387" t="s">
        <v>692</v>
      </c>
      <c r="B262" s="359">
        <v>4</v>
      </c>
      <c r="C262" s="91">
        <v>2857402188</v>
      </c>
      <c r="D262" s="95">
        <v>100</v>
      </c>
      <c r="E262" s="95"/>
      <c r="F262" s="99" t="s">
        <v>695</v>
      </c>
      <c r="G262" s="95" t="s">
        <v>554</v>
      </c>
      <c r="H262" s="160"/>
      <c r="I262" s="85">
        <f>SUM(D262*H262)</f>
        <v>0</v>
      </c>
      <c r="J262" s="163"/>
      <c r="K262" s="322"/>
      <c r="L262" s="164"/>
      <c r="M262" s="54" t="s">
        <v>543</v>
      </c>
    </row>
    <row r="263" spans="1:13" s="56" customFormat="1" x14ac:dyDescent="0.25">
      <c r="A263" s="388" t="s">
        <v>692</v>
      </c>
      <c r="B263" s="389">
        <v>4</v>
      </c>
      <c r="C263" s="92"/>
      <c r="D263" s="96"/>
      <c r="E263" s="96"/>
      <c r="F263" s="97" t="s">
        <v>735</v>
      </c>
      <c r="G263" s="96"/>
      <c r="H263" s="162"/>
      <c r="I263" s="84"/>
      <c r="J263" s="167"/>
      <c r="K263" s="154"/>
      <c r="L263" s="167"/>
      <c r="M263" s="54"/>
    </row>
    <row r="264" spans="1:13" s="56" customFormat="1" x14ac:dyDescent="0.25">
      <c r="A264" s="388" t="s">
        <v>692</v>
      </c>
      <c r="B264" s="389">
        <v>4</v>
      </c>
      <c r="C264" s="92"/>
      <c r="D264" s="96"/>
      <c r="E264" s="96"/>
      <c r="F264" s="97" t="s">
        <v>561</v>
      </c>
      <c r="G264" s="96"/>
      <c r="H264" s="162"/>
      <c r="I264" s="84"/>
      <c r="J264" s="167"/>
      <c r="K264" s="154"/>
      <c r="L264" s="167"/>
      <c r="M264" s="54"/>
    </row>
    <row r="265" spans="1:13" ht="15.6" x14ac:dyDescent="0.3">
      <c r="A265" s="388" t="s">
        <v>692</v>
      </c>
      <c r="B265" s="389">
        <v>4</v>
      </c>
      <c r="C265" s="92"/>
      <c r="D265" s="96"/>
      <c r="E265" s="100" t="s">
        <v>279</v>
      </c>
      <c r="F265" s="100"/>
      <c r="G265" s="95"/>
      <c r="H265" s="162"/>
      <c r="I265" s="86"/>
      <c r="J265" s="167"/>
      <c r="K265" s="154"/>
      <c r="L265" s="167"/>
      <c r="M265" s="58"/>
    </row>
    <row r="266" spans="1:13" s="56" customFormat="1" x14ac:dyDescent="0.25">
      <c r="A266" s="387" t="s">
        <v>694</v>
      </c>
      <c r="B266" s="359">
        <v>4</v>
      </c>
      <c r="C266" s="91">
        <v>2857402189</v>
      </c>
      <c r="D266" s="95">
        <v>50</v>
      </c>
      <c r="E266" s="95"/>
      <c r="F266" s="99" t="s">
        <v>697</v>
      </c>
      <c r="G266" s="95" t="s">
        <v>554</v>
      </c>
      <c r="H266" s="160"/>
      <c r="I266" s="85">
        <f>SUM(D266*H266)</f>
        <v>0</v>
      </c>
      <c r="J266" s="163"/>
      <c r="K266" s="322"/>
      <c r="L266" s="164"/>
      <c r="M266" s="54" t="s">
        <v>543</v>
      </c>
    </row>
    <row r="267" spans="1:13" s="56" customFormat="1" x14ac:dyDescent="0.25">
      <c r="A267" s="388" t="s">
        <v>694</v>
      </c>
      <c r="B267" s="389">
        <v>4</v>
      </c>
      <c r="C267" s="92"/>
      <c r="D267" s="96"/>
      <c r="E267" s="96"/>
      <c r="F267" s="97" t="s">
        <v>736</v>
      </c>
      <c r="G267" s="96"/>
      <c r="H267" s="162"/>
      <c r="I267" s="84"/>
      <c r="J267" s="167"/>
      <c r="K267" s="154"/>
      <c r="L267" s="167"/>
      <c r="M267" s="54"/>
    </row>
    <row r="268" spans="1:13" s="56" customFormat="1" x14ac:dyDescent="0.25">
      <c r="A268" s="388" t="s">
        <v>694</v>
      </c>
      <c r="B268" s="389">
        <v>4</v>
      </c>
      <c r="C268" s="92"/>
      <c r="D268" s="96"/>
      <c r="E268" s="96"/>
      <c r="F268" s="97" t="s">
        <v>561</v>
      </c>
      <c r="G268" s="96"/>
      <c r="H268" s="162"/>
      <c r="I268" s="84"/>
      <c r="J268" s="167"/>
      <c r="K268" s="154"/>
      <c r="L268" s="167"/>
      <c r="M268" s="54"/>
    </row>
    <row r="269" spans="1:13" ht="15.6" x14ac:dyDescent="0.3">
      <c r="A269" s="388" t="s">
        <v>694</v>
      </c>
      <c r="B269" s="389">
        <v>4</v>
      </c>
      <c r="C269" s="92"/>
      <c r="D269" s="96"/>
      <c r="E269" s="100" t="s">
        <v>279</v>
      </c>
      <c r="F269" s="100"/>
      <c r="G269" s="95"/>
      <c r="H269" s="162"/>
      <c r="I269" s="86"/>
      <c r="J269" s="167"/>
      <c r="K269" s="154"/>
      <c r="L269" s="167"/>
      <c r="M269" s="58"/>
    </row>
    <row r="270" spans="1:13" s="56" customFormat="1" x14ac:dyDescent="0.25">
      <c r="A270" s="387" t="s">
        <v>696</v>
      </c>
      <c r="B270" s="359">
        <v>4</v>
      </c>
      <c r="C270" s="91">
        <v>2857402190</v>
      </c>
      <c r="D270" s="95">
        <v>50</v>
      </c>
      <c r="E270" s="95"/>
      <c r="F270" s="99" t="s">
        <v>178</v>
      </c>
      <c r="G270" s="95" t="s">
        <v>554</v>
      </c>
      <c r="H270" s="160"/>
      <c r="I270" s="85">
        <f>SUM(D270*H270)</f>
        <v>0</v>
      </c>
      <c r="J270" s="163"/>
      <c r="K270" s="322"/>
      <c r="L270" s="164"/>
      <c r="M270" s="54" t="s">
        <v>543</v>
      </c>
    </row>
    <row r="271" spans="1:13" s="56" customFormat="1" x14ac:dyDescent="0.25">
      <c r="A271" s="388" t="s">
        <v>696</v>
      </c>
      <c r="B271" s="389">
        <v>4</v>
      </c>
      <c r="C271" s="92"/>
      <c r="D271" s="96"/>
      <c r="E271" s="96"/>
      <c r="F271" s="97" t="s">
        <v>182</v>
      </c>
      <c r="G271" s="96"/>
      <c r="H271" s="162"/>
      <c r="I271" s="84"/>
      <c r="J271" s="167"/>
      <c r="K271" s="154"/>
      <c r="L271" s="167"/>
      <c r="M271" s="54"/>
    </row>
    <row r="272" spans="1:13" ht="15.6" x14ac:dyDescent="0.3">
      <c r="A272" s="388" t="s">
        <v>696</v>
      </c>
      <c r="B272" s="389">
        <v>4</v>
      </c>
      <c r="C272" s="92"/>
      <c r="D272" s="96"/>
      <c r="E272" s="100" t="s">
        <v>279</v>
      </c>
      <c r="F272" s="100"/>
      <c r="G272" s="95"/>
      <c r="H272" s="162"/>
      <c r="I272" s="86"/>
      <c r="J272" s="167"/>
      <c r="K272" s="154"/>
      <c r="L272" s="167"/>
      <c r="M272" s="58"/>
    </row>
    <row r="273" spans="1:13" s="56" customFormat="1" x14ac:dyDescent="0.25">
      <c r="A273" s="387" t="s">
        <v>698</v>
      </c>
      <c r="B273" s="359">
        <v>4</v>
      </c>
      <c r="C273" s="91">
        <v>2857402191</v>
      </c>
      <c r="D273" s="95">
        <v>50</v>
      </c>
      <c r="E273" s="95"/>
      <c r="F273" s="99" t="s">
        <v>699</v>
      </c>
      <c r="G273" s="95" t="s">
        <v>554</v>
      </c>
      <c r="H273" s="160"/>
      <c r="I273" s="85">
        <f>SUM(D273*H273)</f>
        <v>0</v>
      </c>
      <c r="J273" s="163"/>
      <c r="K273" s="322"/>
      <c r="L273" s="164"/>
      <c r="M273" s="54" t="s">
        <v>543</v>
      </c>
    </row>
    <row r="274" spans="1:13" s="56" customFormat="1" x14ac:dyDescent="0.25">
      <c r="A274" s="388" t="s">
        <v>698</v>
      </c>
      <c r="B274" s="389">
        <v>4</v>
      </c>
      <c r="C274" s="92"/>
      <c r="D274" s="96"/>
      <c r="E274" s="96"/>
      <c r="F274" s="97" t="s">
        <v>113</v>
      </c>
      <c r="G274" s="96"/>
      <c r="H274" s="162"/>
      <c r="I274" s="84"/>
      <c r="J274" s="167"/>
      <c r="K274" s="154"/>
      <c r="L274" s="167"/>
      <c r="M274" s="54"/>
    </row>
    <row r="275" spans="1:13" s="56" customFormat="1" x14ac:dyDescent="0.25">
      <c r="A275" s="388" t="s">
        <v>698</v>
      </c>
      <c r="B275" s="389">
        <v>4</v>
      </c>
      <c r="C275" s="92"/>
      <c r="D275" s="96"/>
      <c r="E275" s="96"/>
      <c r="F275" s="97" t="s">
        <v>568</v>
      </c>
      <c r="G275" s="96"/>
      <c r="H275" s="162"/>
      <c r="I275" s="84"/>
      <c r="J275" s="167"/>
      <c r="K275" s="154"/>
      <c r="L275" s="167"/>
      <c r="M275" s="54"/>
    </row>
    <row r="276" spans="1:13" s="56" customFormat="1" x14ac:dyDescent="0.25">
      <c r="A276" s="388" t="s">
        <v>698</v>
      </c>
      <c r="B276" s="389">
        <v>4</v>
      </c>
      <c r="C276" s="92"/>
      <c r="D276" s="96"/>
      <c r="E276" s="96"/>
      <c r="F276" s="97"/>
      <c r="G276" s="96"/>
      <c r="H276" s="162"/>
      <c r="I276" s="84"/>
      <c r="J276" s="167"/>
      <c r="K276" s="154"/>
      <c r="L276" s="167"/>
      <c r="M276" s="54"/>
    </row>
    <row r="277" spans="1:13" s="56" customFormat="1" x14ac:dyDescent="0.25">
      <c r="A277" s="388" t="s">
        <v>700</v>
      </c>
      <c r="B277" s="389">
        <v>4</v>
      </c>
      <c r="C277" s="92">
        <v>2857402196</v>
      </c>
      <c r="D277" s="96">
        <v>50</v>
      </c>
      <c r="E277" s="96"/>
      <c r="F277" s="97" t="s">
        <v>701</v>
      </c>
      <c r="G277" s="96" t="s">
        <v>554</v>
      </c>
      <c r="H277" s="160"/>
      <c r="I277" s="85">
        <f>SUM(D277*H277)</f>
        <v>0</v>
      </c>
      <c r="J277" s="163"/>
      <c r="K277" s="322"/>
      <c r="L277" s="164"/>
      <c r="M277" s="54" t="s">
        <v>543</v>
      </c>
    </row>
    <row r="278" spans="1:13" s="56" customFormat="1" x14ac:dyDescent="0.25">
      <c r="A278" s="388" t="s">
        <v>700</v>
      </c>
      <c r="B278" s="389">
        <v>4</v>
      </c>
      <c r="C278" s="92"/>
      <c r="D278" s="96"/>
      <c r="E278" s="96"/>
      <c r="F278" s="97" t="s">
        <v>114</v>
      </c>
      <c r="G278" s="96"/>
      <c r="H278" s="162"/>
      <c r="I278" s="84"/>
      <c r="J278" s="167"/>
      <c r="K278" s="154"/>
      <c r="L278" s="167"/>
      <c r="M278" s="54"/>
    </row>
    <row r="279" spans="1:13" s="56" customFormat="1" x14ac:dyDescent="0.25">
      <c r="A279" s="388" t="s">
        <v>700</v>
      </c>
      <c r="B279" s="389">
        <v>4</v>
      </c>
      <c r="C279" s="92"/>
      <c r="D279" s="96"/>
      <c r="E279" s="96"/>
      <c r="F279" s="97" t="s">
        <v>568</v>
      </c>
      <c r="G279" s="96"/>
      <c r="H279" s="162"/>
      <c r="I279" s="84"/>
      <c r="J279" s="167"/>
      <c r="K279" s="154"/>
      <c r="L279" s="167"/>
      <c r="M279" s="54"/>
    </row>
    <row r="280" spans="1:13" s="56" customFormat="1" x14ac:dyDescent="0.25">
      <c r="A280" s="388"/>
      <c r="B280" s="389"/>
      <c r="C280" s="92"/>
      <c r="D280" s="96"/>
      <c r="E280" s="96"/>
      <c r="F280" s="97"/>
      <c r="G280" s="96"/>
      <c r="H280" s="162"/>
      <c r="I280" s="84"/>
      <c r="J280" s="167"/>
      <c r="K280" s="154"/>
      <c r="L280" s="167"/>
      <c r="M280" s="54"/>
    </row>
    <row r="281" spans="1:13" s="56" customFormat="1" x14ac:dyDescent="0.25">
      <c r="A281" s="388"/>
      <c r="B281" s="389"/>
      <c r="C281" s="92">
        <v>2857402197</v>
      </c>
      <c r="D281" s="96">
        <v>200</v>
      </c>
      <c r="E281" s="96"/>
      <c r="F281" s="97" t="s">
        <v>248</v>
      </c>
      <c r="G281" s="96" t="s">
        <v>554</v>
      </c>
      <c r="H281" s="160"/>
      <c r="I281" s="85">
        <f>SUM(D281*H281)</f>
        <v>0</v>
      </c>
      <c r="J281" s="163"/>
      <c r="K281" s="322"/>
      <c r="L281" s="164"/>
      <c r="M281" s="54" t="s">
        <v>543</v>
      </c>
    </row>
    <row r="282" spans="1:13" s="56" customFormat="1" x14ac:dyDescent="0.25">
      <c r="A282" s="388"/>
      <c r="B282" s="389"/>
      <c r="C282" s="92"/>
      <c r="D282" s="96"/>
      <c r="E282" s="96"/>
      <c r="F282" s="97" t="s">
        <v>249</v>
      </c>
      <c r="G282" s="96"/>
      <c r="H282" s="162"/>
      <c r="I282" s="84"/>
      <c r="J282" s="167"/>
      <c r="K282" s="154"/>
      <c r="L282" s="167"/>
      <c r="M282" s="54"/>
    </row>
    <row r="283" spans="1:13" s="56" customFormat="1" x14ac:dyDescent="0.25">
      <c r="A283" s="388"/>
      <c r="B283" s="389"/>
      <c r="C283" s="92"/>
      <c r="D283" s="96"/>
      <c r="E283" s="96"/>
      <c r="F283" s="97" t="s">
        <v>568</v>
      </c>
      <c r="G283" s="96"/>
      <c r="H283" s="162"/>
      <c r="I283" s="84"/>
      <c r="J283" s="167"/>
      <c r="K283" s="154"/>
      <c r="L283" s="167"/>
      <c r="M283" s="54"/>
    </row>
    <row r="284" spans="1:13" ht="15.6" x14ac:dyDescent="0.3">
      <c r="A284" s="388" t="s">
        <v>700</v>
      </c>
      <c r="B284" s="389">
        <v>4</v>
      </c>
      <c r="C284" s="92"/>
      <c r="D284" s="96"/>
      <c r="E284" s="100" t="s">
        <v>279</v>
      </c>
      <c r="F284" s="100"/>
      <c r="G284" s="95"/>
      <c r="H284" s="162"/>
      <c r="I284" s="86"/>
      <c r="J284" s="167"/>
      <c r="K284" s="154"/>
      <c r="L284" s="167"/>
      <c r="M284" s="58"/>
    </row>
    <row r="285" spans="1:13" s="56" customFormat="1" x14ac:dyDescent="0.25">
      <c r="A285" s="387" t="s">
        <v>702</v>
      </c>
      <c r="B285" s="359">
        <v>4</v>
      </c>
      <c r="C285" s="91">
        <v>2857402198</v>
      </c>
      <c r="D285" s="95">
        <v>100</v>
      </c>
      <c r="E285" s="95"/>
      <c r="F285" s="99" t="s">
        <v>704</v>
      </c>
      <c r="G285" s="95" t="s">
        <v>554</v>
      </c>
      <c r="H285" s="160"/>
      <c r="I285" s="85">
        <f>SUM(D285*H285)</f>
        <v>0</v>
      </c>
      <c r="J285" s="163"/>
      <c r="K285" s="322"/>
      <c r="L285" s="164"/>
      <c r="M285" s="54" t="s">
        <v>543</v>
      </c>
    </row>
    <row r="286" spans="1:13" s="56" customFormat="1" x14ac:dyDescent="0.25">
      <c r="A286" s="388" t="s">
        <v>702</v>
      </c>
      <c r="B286" s="389">
        <v>4</v>
      </c>
      <c r="C286" s="92"/>
      <c r="D286" s="96"/>
      <c r="E286" s="96"/>
      <c r="F286" s="97" t="s">
        <v>250</v>
      </c>
      <c r="G286" s="96"/>
      <c r="H286" s="162"/>
      <c r="I286" s="84"/>
      <c r="J286" s="167"/>
      <c r="K286" s="154"/>
      <c r="L286" s="167"/>
      <c r="M286" s="54"/>
    </row>
    <row r="287" spans="1:13" s="56" customFormat="1" x14ac:dyDescent="0.25">
      <c r="A287" s="388" t="s">
        <v>702</v>
      </c>
      <c r="B287" s="389">
        <v>4</v>
      </c>
      <c r="C287" s="92"/>
      <c r="D287" s="96"/>
      <c r="E287" s="96"/>
      <c r="F287" s="97" t="s">
        <v>737</v>
      </c>
      <c r="G287" s="96"/>
      <c r="H287" s="162"/>
      <c r="I287" s="84"/>
      <c r="J287" s="167"/>
      <c r="K287" s="154"/>
      <c r="L287" s="167"/>
      <c r="M287" s="54"/>
    </row>
    <row r="288" spans="1:13" ht="15.6" x14ac:dyDescent="0.3">
      <c r="A288" s="388" t="s">
        <v>702</v>
      </c>
      <c r="B288" s="389">
        <v>4</v>
      </c>
      <c r="C288" s="92"/>
      <c r="D288" s="96"/>
      <c r="E288" s="100" t="s">
        <v>279</v>
      </c>
      <c r="F288" s="100"/>
      <c r="G288" s="95"/>
      <c r="H288" s="162"/>
      <c r="I288" s="86"/>
      <c r="J288" s="167"/>
      <c r="K288" s="154"/>
      <c r="L288" s="167"/>
      <c r="M288" s="58"/>
    </row>
    <row r="289" spans="1:13" s="56" customFormat="1" x14ac:dyDescent="0.25">
      <c r="A289" s="387" t="s">
        <v>703</v>
      </c>
      <c r="B289" s="359">
        <v>4</v>
      </c>
      <c r="C289" s="91">
        <v>2857402199</v>
      </c>
      <c r="D289" s="95">
        <v>50</v>
      </c>
      <c r="E289" s="95"/>
      <c r="F289" s="99" t="s">
        <v>705</v>
      </c>
      <c r="G289" s="95" t="s">
        <v>554</v>
      </c>
      <c r="H289" s="160"/>
      <c r="I289" s="85">
        <f>SUM(D289*H289)</f>
        <v>0</v>
      </c>
      <c r="J289" s="163"/>
      <c r="K289" s="322"/>
      <c r="L289" s="164"/>
      <c r="M289" s="54" t="s">
        <v>543</v>
      </c>
    </row>
    <row r="290" spans="1:13" s="56" customFormat="1" x14ac:dyDescent="0.25">
      <c r="A290" s="388" t="s">
        <v>703</v>
      </c>
      <c r="B290" s="389">
        <v>4</v>
      </c>
      <c r="C290" s="92"/>
      <c r="D290" s="96"/>
      <c r="E290" s="96"/>
      <c r="F290" s="97" t="s">
        <v>710</v>
      </c>
      <c r="G290" s="96"/>
      <c r="H290" s="162"/>
      <c r="I290" s="84"/>
      <c r="J290" s="167"/>
      <c r="K290" s="154"/>
      <c r="L290" s="167"/>
      <c r="M290" s="54"/>
    </row>
    <row r="291" spans="1:13" s="56" customFormat="1" x14ac:dyDescent="0.25">
      <c r="A291" s="388" t="s">
        <v>703</v>
      </c>
      <c r="B291" s="389">
        <v>4</v>
      </c>
      <c r="C291" s="92"/>
      <c r="D291" s="96"/>
      <c r="E291" s="96"/>
      <c r="F291" s="97" t="s">
        <v>738</v>
      </c>
      <c r="G291" s="96"/>
      <c r="H291" s="162"/>
      <c r="I291" s="84"/>
      <c r="J291" s="167"/>
      <c r="K291" s="154"/>
      <c r="L291" s="167"/>
      <c r="M291" s="54"/>
    </row>
    <row r="292" spans="1:13" ht="15.6" x14ac:dyDescent="0.3">
      <c r="A292" s="388" t="s">
        <v>703</v>
      </c>
      <c r="B292" s="389">
        <v>4</v>
      </c>
      <c r="C292" s="92"/>
      <c r="D292" s="96"/>
      <c r="E292" s="100" t="s">
        <v>279</v>
      </c>
      <c r="F292" s="100"/>
      <c r="G292" s="95"/>
      <c r="H292" s="162"/>
      <c r="I292" s="86"/>
      <c r="J292" s="167"/>
      <c r="K292" s="154"/>
      <c r="L292" s="167"/>
      <c r="M292" s="58"/>
    </row>
    <row r="293" spans="1:13" s="56" customFormat="1" ht="30" x14ac:dyDescent="0.25">
      <c r="A293" s="387" t="s">
        <v>711</v>
      </c>
      <c r="B293" s="359">
        <v>4</v>
      </c>
      <c r="C293" s="94">
        <v>2857402203</v>
      </c>
      <c r="D293" s="98">
        <v>50</v>
      </c>
      <c r="E293" s="98"/>
      <c r="F293" s="101" t="s">
        <v>511</v>
      </c>
      <c r="G293" s="98" t="s">
        <v>554</v>
      </c>
      <c r="H293" s="161"/>
      <c r="I293" s="87">
        <f>SUM(D293*H293)</f>
        <v>0</v>
      </c>
      <c r="J293" s="165"/>
      <c r="K293" s="337"/>
      <c r="L293" s="166"/>
      <c r="M293" s="62" t="s">
        <v>543</v>
      </c>
    </row>
    <row r="294" spans="1:13" ht="15.6" x14ac:dyDescent="0.3">
      <c r="A294" s="388" t="s">
        <v>711</v>
      </c>
      <c r="B294" s="389">
        <v>4</v>
      </c>
      <c r="C294" s="92"/>
      <c r="D294" s="96"/>
      <c r="E294" s="100" t="s">
        <v>279</v>
      </c>
      <c r="F294" s="100"/>
      <c r="G294" s="95"/>
      <c r="H294" s="162"/>
      <c r="I294" s="86"/>
      <c r="J294" s="167"/>
      <c r="K294" s="154"/>
      <c r="L294" s="167"/>
      <c r="M294" s="58"/>
    </row>
    <row r="295" spans="1:13" s="56" customFormat="1" x14ac:dyDescent="0.25">
      <c r="A295" s="387" t="s">
        <v>713</v>
      </c>
      <c r="B295" s="359">
        <v>4</v>
      </c>
      <c r="C295" s="91">
        <v>2857402208</v>
      </c>
      <c r="D295" s="95">
        <v>25</v>
      </c>
      <c r="E295" s="95"/>
      <c r="F295" s="99" t="s">
        <v>183</v>
      </c>
      <c r="G295" s="95" t="s">
        <v>554</v>
      </c>
      <c r="H295" s="160"/>
      <c r="I295" s="85">
        <f>SUM(D295*H295)</f>
        <v>0</v>
      </c>
      <c r="J295" s="163"/>
      <c r="K295" s="322"/>
      <c r="L295" s="164"/>
      <c r="M295" s="54" t="s">
        <v>543</v>
      </c>
    </row>
    <row r="296" spans="1:13" s="56" customFormat="1" x14ac:dyDescent="0.25">
      <c r="A296" s="388" t="s">
        <v>713</v>
      </c>
      <c r="B296" s="389">
        <v>4</v>
      </c>
      <c r="C296" s="92"/>
      <c r="D296" s="96"/>
      <c r="E296" s="96"/>
      <c r="F296" s="97" t="s">
        <v>184</v>
      </c>
      <c r="G296" s="96"/>
      <c r="H296" s="162"/>
      <c r="I296" s="84"/>
      <c r="J296" s="167"/>
      <c r="K296" s="154"/>
      <c r="L296" s="167"/>
      <c r="M296" s="54"/>
    </row>
    <row r="297" spans="1:13" ht="15.6" x14ac:dyDescent="0.3">
      <c r="A297" s="388" t="s">
        <v>713</v>
      </c>
      <c r="B297" s="389">
        <v>4</v>
      </c>
      <c r="C297" s="92"/>
      <c r="D297" s="96"/>
      <c r="E297" s="100" t="s">
        <v>279</v>
      </c>
      <c r="F297" s="100"/>
      <c r="G297" s="95"/>
      <c r="H297" s="162"/>
      <c r="I297" s="86"/>
      <c r="J297" s="167"/>
      <c r="K297" s="154"/>
      <c r="L297" s="167"/>
      <c r="M297" s="58"/>
    </row>
    <row r="298" spans="1:13" s="56" customFormat="1" ht="45" x14ac:dyDescent="0.25">
      <c r="A298" s="387"/>
      <c r="B298" s="359"/>
      <c r="C298" s="103">
        <v>2857402513</v>
      </c>
      <c r="D298" s="111">
        <v>500</v>
      </c>
      <c r="E298" s="111"/>
      <c r="F298" s="116" t="s">
        <v>518</v>
      </c>
      <c r="G298" s="98" t="s">
        <v>554</v>
      </c>
      <c r="H298" s="161"/>
      <c r="I298" s="87">
        <f>SUM(D298*H298)</f>
        <v>0</v>
      </c>
      <c r="J298" s="165"/>
      <c r="K298" s="337"/>
      <c r="L298" s="166"/>
      <c r="M298" s="62" t="s">
        <v>543</v>
      </c>
    </row>
    <row r="299" spans="1:13" s="56" customFormat="1" ht="15.6" x14ac:dyDescent="0.3">
      <c r="A299" s="388"/>
      <c r="B299" s="389"/>
      <c r="C299" s="106"/>
      <c r="D299" s="114"/>
      <c r="E299" s="100" t="s">
        <v>279</v>
      </c>
      <c r="F299" s="100"/>
      <c r="G299" s="98"/>
      <c r="H299" s="161"/>
      <c r="I299" s="87"/>
      <c r="J299" s="165"/>
      <c r="K299" s="337"/>
      <c r="L299" s="166"/>
      <c r="M299" s="62"/>
    </row>
    <row r="300" spans="1:13" s="56" customFormat="1" ht="45" x14ac:dyDescent="0.25">
      <c r="A300" s="388"/>
      <c r="B300" s="389"/>
      <c r="C300" s="106">
        <v>2857402514</v>
      </c>
      <c r="D300" s="114">
        <v>500</v>
      </c>
      <c r="E300" s="114"/>
      <c r="F300" s="119" t="s">
        <v>520</v>
      </c>
      <c r="G300" s="110" t="s">
        <v>554</v>
      </c>
      <c r="H300" s="161"/>
      <c r="I300" s="87">
        <f>SUM(D300*H300)</f>
        <v>0</v>
      </c>
      <c r="J300" s="165"/>
      <c r="K300" s="337"/>
      <c r="L300" s="166"/>
      <c r="M300" s="62" t="s">
        <v>543</v>
      </c>
    </row>
    <row r="301" spans="1:13" s="56" customFormat="1" ht="15.6" x14ac:dyDescent="0.3">
      <c r="A301" s="388"/>
      <c r="B301" s="389"/>
      <c r="C301" s="106"/>
      <c r="D301" s="114"/>
      <c r="E301" s="100" t="s">
        <v>279</v>
      </c>
      <c r="F301" s="100"/>
      <c r="G301" s="98"/>
      <c r="H301" s="161"/>
      <c r="I301" s="87"/>
      <c r="J301" s="165"/>
      <c r="K301" s="337"/>
      <c r="L301" s="166"/>
      <c r="M301" s="62"/>
    </row>
    <row r="302" spans="1:13" s="56" customFormat="1" ht="45" x14ac:dyDescent="0.25">
      <c r="A302" s="388"/>
      <c r="B302" s="389"/>
      <c r="C302" s="106">
        <v>2857402515</v>
      </c>
      <c r="D302" s="114">
        <v>500</v>
      </c>
      <c r="E302" s="114"/>
      <c r="F302" s="119" t="s">
        <v>521</v>
      </c>
      <c r="G302" s="110" t="s">
        <v>554</v>
      </c>
      <c r="H302" s="161"/>
      <c r="I302" s="87">
        <f>SUM(D302*H302)</f>
        <v>0</v>
      </c>
      <c r="J302" s="165"/>
      <c r="K302" s="337"/>
      <c r="L302" s="166"/>
      <c r="M302" s="62" t="s">
        <v>543</v>
      </c>
    </row>
    <row r="303" spans="1:13" s="56" customFormat="1" ht="15.6" x14ac:dyDescent="0.3">
      <c r="A303" s="388"/>
      <c r="B303" s="389"/>
      <c r="C303" s="106"/>
      <c r="D303" s="114"/>
      <c r="E303" s="100" t="s">
        <v>279</v>
      </c>
      <c r="F303" s="100"/>
      <c r="G303" s="98"/>
      <c r="H303" s="161"/>
      <c r="I303" s="87"/>
      <c r="J303" s="165"/>
      <c r="K303" s="337"/>
      <c r="L303" s="166"/>
      <c r="M303" s="62"/>
    </row>
    <row r="304" spans="1:13" s="56" customFormat="1" ht="30" x14ac:dyDescent="0.25">
      <c r="A304" s="388"/>
      <c r="B304" s="389"/>
      <c r="C304" s="106">
        <v>2857402516</v>
      </c>
      <c r="D304" s="114">
        <v>100</v>
      </c>
      <c r="E304" s="114"/>
      <c r="F304" s="119" t="s">
        <v>136</v>
      </c>
      <c r="G304" s="110" t="s">
        <v>554</v>
      </c>
      <c r="H304" s="161"/>
      <c r="I304" s="87">
        <f>SUM(D304*H304)</f>
        <v>0</v>
      </c>
      <c r="J304" s="165"/>
      <c r="K304" s="337"/>
      <c r="L304" s="166"/>
      <c r="M304" s="62" t="s">
        <v>543</v>
      </c>
    </row>
    <row r="305" spans="1:13" s="56" customFormat="1" ht="15.6" x14ac:dyDescent="0.3">
      <c r="A305" s="388"/>
      <c r="B305" s="389"/>
      <c r="C305" s="106"/>
      <c r="D305" s="114"/>
      <c r="E305" s="100" t="s">
        <v>279</v>
      </c>
      <c r="F305" s="100"/>
      <c r="G305" s="98"/>
      <c r="H305" s="161"/>
      <c r="I305" s="87"/>
      <c r="J305" s="165"/>
      <c r="K305" s="337"/>
      <c r="L305" s="166"/>
      <c r="M305" s="62"/>
    </row>
    <row r="306" spans="1:13" s="56" customFormat="1" ht="30" x14ac:dyDescent="0.25">
      <c r="A306" s="388"/>
      <c r="B306" s="389"/>
      <c r="C306" s="106">
        <v>2857402517</v>
      </c>
      <c r="D306" s="114">
        <v>100</v>
      </c>
      <c r="E306" s="114"/>
      <c r="F306" s="119" t="s">
        <v>137</v>
      </c>
      <c r="G306" s="110" t="s">
        <v>554</v>
      </c>
      <c r="H306" s="161"/>
      <c r="I306" s="87">
        <f>SUM(D306*H306)</f>
        <v>0</v>
      </c>
      <c r="J306" s="165"/>
      <c r="K306" s="337"/>
      <c r="L306" s="166"/>
      <c r="M306" s="62" t="s">
        <v>543</v>
      </c>
    </row>
    <row r="307" spans="1:13" s="56" customFormat="1" ht="15.6" x14ac:dyDescent="0.3">
      <c r="A307" s="388"/>
      <c r="B307" s="389"/>
      <c r="C307" s="106"/>
      <c r="D307" s="114"/>
      <c r="E307" s="100" t="s">
        <v>279</v>
      </c>
      <c r="F307" s="100"/>
      <c r="G307" s="98"/>
      <c r="H307" s="161"/>
      <c r="I307" s="87"/>
      <c r="J307" s="165"/>
      <c r="K307" s="337"/>
      <c r="L307" s="166"/>
      <c r="M307" s="62"/>
    </row>
    <row r="308" spans="1:13" s="56" customFormat="1" ht="30" x14ac:dyDescent="0.25">
      <c r="A308" s="388"/>
      <c r="B308" s="389"/>
      <c r="C308" s="106">
        <v>2857402518</v>
      </c>
      <c r="D308" s="114">
        <v>500</v>
      </c>
      <c r="E308" s="114"/>
      <c r="F308" s="119" t="s">
        <v>447</v>
      </c>
      <c r="G308" s="110" t="s">
        <v>554</v>
      </c>
      <c r="H308" s="161"/>
      <c r="I308" s="87">
        <f>SUM(D308*H308)</f>
        <v>0</v>
      </c>
      <c r="J308" s="165"/>
      <c r="K308" s="337"/>
      <c r="L308" s="166"/>
      <c r="M308" s="62" t="s">
        <v>543</v>
      </c>
    </row>
    <row r="309" spans="1:13" s="56" customFormat="1" ht="15.6" x14ac:dyDescent="0.3">
      <c r="A309" s="388"/>
      <c r="B309" s="389"/>
      <c r="C309" s="106"/>
      <c r="D309" s="114"/>
      <c r="E309" s="100" t="s">
        <v>279</v>
      </c>
      <c r="F309" s="100"/>
      <c r="G309" s="98"/>
      <c r="H309" s="161"/>
      <c r="I309" s="87"/>
      <c r="J309" s="165"/>
      <c r="K309" s="337"/>
      <c r="L309" s="166"/>
      <c r="M309" s="62"/>
    </row>
    <row r="310" spans="1:13" s="56" customFormat="1" ht="30" x14ac:dyDescent="0.25">
      <c r="A310" s="388"/>
      <c r="B310" s="389"/>
      <c r="C310" s="106">
        <v>2857402519</v>
      </c>
      <c r="D310" s="114">
        <v>500</v>
      </c>
      <c r="E310" s="114"/>
      <c r="F310" s="119" t="s">
        <v>448</v>
      </c>
      <c r="G310" s="110" t="s">
        <v>554</v>
      </c>
      <c r="H310" s="161"/>
      <c r="I310" s="87">
        <f>SUM(D310*H310)</f>
        <v>0</v>
      </c>
      <c r="J310" s="165"/>
      <c r="K310" s="337"/>
      <c r="L310" s="166"/>
      <c r="M310" s="62" t="s">
        <v>543</v>
      </c>
    </row>
    <row r="311" spans="1:13" s="56" customFormat="1" ht="15.6" x14ac:dyDescent="0.3">
      <c r="A311" s="388"/>
      <c r="B311" s="389"/>
      <c r="C311" s="106"/>
      <c r="D311" s="114"/>
      <c r="E311" s="100" t="s">
        <v>279</v>
      </c>
      <c r="F311" s="100"/>
      <c r="G311" s="98"/>
      <c r="H311" s="161"/>
      <c r="I311" s="87"/>
      <c r="J311" s="165"/>
      <c r="K311" s="337"/>
      <c r="L311" s="166"/>
      <c r="M311" s="62"/>
    </row>
    <row r="312" spans="1:13" s="56" customFormat="1" ht="30" x14ac:dyDescent="0.25">
      <c r="A312" s="388"/>
      <c r="B312" s="389"/>
      <c r="C312" s="106">
        <v>2857402520</v>
      </c>
      <c r="D312" s="114">
        <v>500</v>
      </c>
      <c r="E312" s="114"/>
      <c r="F312" s="119" t="s">
        <v>452</v>
      </c>
      <c r="G312" s="110" t="s">
        <v>554</v>
      </c>
      <c r="H312" s="161"/>
      <c r="I312" s="87">
        <f>SUM(D312*H312)</f>
        <v>0</v>
      </c>
      <c r="J312" s="165"/>
      <c r="K312" s="337"/>
      <c r="L312" s="166"/>
      <c r="M312" s="62" t="s">
        <v>543</v>
      </c>
    </row>
    <row r="313" spans="1:13" s="56" customFormat="1" ht="15.6" x14ac:dyDescent="0.3">
      <c r="A313" s="388"/>
      <c r="B313" s="389"/>
      <c r="C313" s="106"/>
      <c r="D313" s="114"/>
      <c r="E313" s="100" t="s">
        <v>279</v>
      </c>
      <c r="F313" s="100"/>
      <c r="G313" s="98"/>
      <c r="H313" s="161"/>
      <c r="I313" s="87"/>
      <c r="J313" s="165"/>
      <c r="K313" s="337"/>
      <c r="L313" s="166"/>
      <c r="M313" s="62"/>
    </row>
    <row r="314" spans="1:13" s="56" customFormat="1" ht="30" x14ac:dyDescent="0.25">
      <c r="A314" s="388"/>
      <c r="B314" s="389"/>
      <c r="C314" s="106">
        <v>2857402521</v>
      </c>
      <c r="D314" s="114">
        <v>100</v>
      </c>
      <c r="E314" s="114"/>
      <c r="F314" s="119" t="s">
        <v>453</v>
      </c>
      <c r="G314" s="110" t="s">
        <v>554</v>
      </c>
      <c r="H314" s="161"/>
      <c r="I314" s="87">
        <f>SUM(D314*H314)</f>
        <v>0</v>
      </c>
      <c r="J314" s="165"/>
      <c r="K314" s="337"/>
      <c r="L314" s="166"/>
      <c r="M314" s="62" t="s">
        <v>543</v>
      </c>
    </row>
    <row r="315" spans="1:13" s="56" customFormat="1" x14ac:dyDescent="0.25">
      <c r="A315" s="388"/>
      <c r="B315" s="389"/>
      <c r="C315" s="106"/>
      <c r="D315" s="114"/>
      <c r="E315" s="114"/>
      <c r="F315" s="119"/>
      <c r="G315" s="110"/>
      <c r="H315" s="161"/>
      <c r="I315" s="87"/>
      <c r="J315" s="165"/>
      <c r="K315" s="337"/>
      <c r="L315" s="166"/>
      <c r="M315" s="62"/>
    </row>
    <row r="316" spans="1:13" s="56" customFormat="1" x14ac:dyDescent="0.25">
      <c r="A316" s="388"/>
      <c r="B316" s="389"/>
      <c r="C316" s="106">
        <v>2857402775</v>
      </c>
      <c r="D316" s="114">
        <v>25</v>
      </c>
      <c r="E316" s="114"/>
      <c r="F316" s="128" t="s">
        <v>974</v>
      </c>
      <c r="G316" s="127" t="s">
        <v>554</v>
      </c>
      <c r="H316" s="161"/>
      <c r="I316" s="87">
        <f>SUM(D316*H316)</f>
        <v>0</v>
      </c>
      <c r="J316" s="165"/>
      <c r="K316" s="337"/>
      <c r="L316" s="166"/>
      <c r="M316" s="62" t="s">
        <v>543</v>
      </c>
    </row>
    <row r="317" spans="1:13" s="56" customFormat="1" x14ac:dyDescent="0.25">
      <c r="A317" s="388"/>
      <c r="B317" s="389"/>
      <c r="C317" s="106"/>
      <c r="D317" s="114"/>
      <c r="E317" s="114"/>
      <c r="F317" s="128" t="s">
        <v>954</v>
      </c>
      <c r="G317" s="110"/>
      <c r="H317" s="161"/>
      <c r="I317" s="87"/>
      <c r="J317" s="165"/>
      <c r="K317" s="337"/>
      <c r="L317" s="166"/>
      <c r="M317" s="62"/>
    </row>
    <row r="318" spans="1:13" s="56" customFormat="1" x14ac:dyDescent="0.25">
      <c r="A318" s="388"/>
      <c r="B318" s="389"/>
      <c r="C318" s="106"/>
      <c r="D318" s="114"/>
      <c r="E318" s="114"/>
      <c r="F318" s="119"/>
      <c r="G318" s="110"/>
      <c r="H318" s="161"/>
      <c r="I318" s="87"/>
      <c r="J318" s="165"/>
      <c r="K318" s="337"/>
      <c r="L318" s="166"/>
      <c r="M318" s="62"/>
    </row>
    <row r="319" spans="1:13" s="56" customFormat="1" x14ac:dyDescent="0.25">
      <c r="A319" s="388"/>
      <c r="B319" s="389"/>
      <c r="C319" s="106">
        <v>857402776</v>
      </c>
      <c r="D319" s="114">
        <v>25</v>
      </c>
      <c r="E319" s="114"/>
      <c r="F319" s="128" t="s">
        <v>955</v>
      </c>
      <c r="G319" s="127" t="s">
        <v>554</v>
      </c>
      <c r="H319" s="161"/>
      <c r="I319" s="87">
        <f>SUM(D319*H319)</f>
        <v>0</v>
      </c>
      <c r="J319" s="165"/>
      <c r="K319" s="337"/>
      <c r="L319" s="166"/>
      <c r="M319" s="62" t="s">
        <v>543</v>
      </c>
    </row>
    <row r="320" spans="1:13" s="56" customFormat="1" x14ac:dyDescent="0.25">
      <c r="A320" s="388"/>
      <c r="B320" s="389"/>
      <c r="C320" s="106"/>
      <c r="D320" s="114"/>
      <c r="E320" s="114"/>
      <c r="F320" s="128" t="s">
        <v>956</v>
      </c>
      <c r="G320" s="110"/>
      <c r="H320" s="60"/>
      <c r="I320" s="87"/>
      <c r="J320" s="60"/>
      <c r="K320" s="61"/>
      <c r="L320" s="61"/>
      <c r="M320" s="62"/>
    </row>
    <row r="321" spans="1:13" ht="15.6" x14ac:dyDescent="0.3">
      <c r="A321" s="388"/>
      <c r="B321" s="389"/>
      <c r="C321" s="92"/>
      <c r="D321" s="114"/>
      <c r="E321" s="100" t="s">
        <v>279</v>
      </c>
      <c r="F321" s="100"/>
      <c r="G321" s="95"/>
      <c r="H321" s="57"/>
      <c r="I321" s="57"/>
      <c r="J321" s="57"/>
      <c r="K321" s="57"/>
      <c r="L321" s="57"/>
      <c r="M321" s="58"/>
    </row>
    <row r="322" spans="1:13" ht="15.6" x14ac:dyDescent="0.3">
      <c r="A322" s="387"/>
      <c r="B322" s="359"/>
      <c r="C322" s="91"/>
      <c r="D322" s="95"/>
      <c r="E322" s="95"/>
      <c r="F322" s="123" t="s">
        <v>79</v>
      </c>
      <c r="G322" s="95"/>
      <c r="H322" s="421">
        <f>SUM(I255:I319)</f>
        <v>0</v>
      </c>
      <c r="I322" s="421"/>
      <c r="J322" s="421"/>
      <c r="K322" s="421"/>
      <c r="L322" s="421"/>
      <c r="M322" s="422"/>
    </row>
    <row r="323" spans="1:13" ht="15.75" customHeight="1" x14ac:dyDescent="0.3">
      <c r="A323" s="387"/>
      <c r="B323" s="359"/>
      <c r="C323" s="91"/>
      <c r="D323" s="95"/>
      <c r="E323" s="95"/>
      <c r="F323" s="123"/>
      <c r="G323" s="95"/>
      <c r="H323" s="65"/>
      <c r="I323" s="65"/>
      <c r="J323" s="65"/>
      <c r="K323" s="65"/>
      <c r="L323" s="65"/>
      <c r="M323" s="67"/>
    </row>
    <row r="324" spans="1:13" ht="15.6" x14ac:dyDescent="0.3">
      <c r="A324" s="387"/>
      <c r="B324" s="359"/>
      <c r="C324" s="91"/>
      <c r="D324" s="95"/>
      <c r="E324" s="95"/>
      <c r="F324" s="355" t="s">
        <v>59</v>
      </c>
      <c r="G324" s="410"/>
      <c r="H324" s="76"/>
      <c r="I324" s="76"/>
      <c r="J324" s="76"/>
      <c r="K324" s="76"/>
      <c r="L324" s="423" t="s">
        <v>293</v>
      </c>
      <c r="M324" s="423"/>
    </row>
    <row r="325" spans="1:13" ht="9" customHeight="1" x14ac:dyDescent="0.25">
      <c r="A325" s="387"/>
      <c r="B325" s="359"/>
      <c r="C325" s="91"/>
      <c r="D325" s="95"/>
      <c r="E325" s="95"/>
      <c r="F325" s="99"/>
      <c r="G325" s="95"/>
      <c r="H325" s="57"/>
      <c r="I325" s="57"/>
      <c r="J325" s="57"/>
      <c r="K325" s="57"/>
      <c r="L325" s="57"/>
      <c r="M325" s="58"/>
    </row>
    <row r="326" spans="1:13" s="56" customFormat="1" ht="45" x14ac:dyDescent="0.25">
      <c r="A326" s="387" t="s">
        <v>716</v>
      </c>
      <c r="B326" s="359">
        <v>5</v>
      </c>
      <c r="C326" s="94">
        <v>2857402215</v>
      </c>
      <c r="D326" s="98">
        <v>50</v>
      </c>
      <c r="E326" s="98"/>
      <c r="F326" s="101" t="s">
        <v>467</v>
      </c>
      <c r="G326" s="98" t="s">
        <v>554</v>
      </c>
      <c r="H326" s="169"/>
      <c r="I326" s="87">
        <f>SUM(D326*H326)</f>
        <v>0</v>
      </c>
      <c r="J326" s="176"/>
      <c r="K326" s="337"/>
      <c r="L326" s="177"/>
      <c r="M326" s="62" t="s">
        <v>543</v>
      </c>
    </row>
    <row r="327" spans="1:13" ht="15.6" x14ac:dyDescent="0.3">
      <c r="A327" s="388" t="s">
        <v>716</v>
      </c>
      <c r="B327" s="389">
        <v>5</v>
      </c>
      <c r="C327" s="92"/>
      <c r="D327" s="96"/>
      <c r="E327" s="100" t="s">
        <v>279</v>
      </c>
      <c r="F327" s="100"/>
      <c r="G327" s="95"/>
      <c r="H327" s="170"/>
      <c r="I327" s="86"/>
      <c r="J327" s="178"/>
      <c r="K327" s="154"/>
      <c r="L327" s="178"/>
      <c r="M327" s="58"/>
    </row>
    <row r="328" spans="1:13" s="56" customFormat="1" ht="60" x14ac:dyDescent="0.25">
      <c r="A328" s="387" t="s">
        <v>717</v>
      </c>
      <c r="B328" s="359">
        <v>5</v>
      </c>
      <c r="C328" s="94">
        <v>2857402216</v>
      </c>
      <c r="D328" s="98">
        <v>200</v>
      </c>
      <c r="E328" s="98"/>
      <c r="F328" s="101" t="s">
        <v>468</v>
      </c>
      <c r="G328" s="98" t="s">
        <v>554</v>
      </c>
      <c r="H328" s="169"/>
      <c r="I328" s="87">
        <f>SUM(D328*H328)</f>
        <v>0</v>
      </c>
      <c r="J328" s="176"/>
      <c r="K328" s="337"/>
      <c r="L328" s="177"/>
      <c r="M328" s="62" t="s">
        <v>543</v>
      </c>
    </row>
    <row r="329" spans="1:13" ht="15" customHeight="1" x14ac:dyDescent="0.3">
      <c r="A329" s="388" t="s">
        <v>717</v>
      </c>
      <c r="B329" s="389">
        <v>5</v>
      </c>
      <c r="C329" s="92"/>
      <c r="D329" s="96"/>
      <c r="E329" s="100" t="s">
        <v>279</v>
      </c>
      <c r="F329" s="100"/>
      <c r="G329" s="95"/>
      <c r="H329" s="170"/>
      <c r="I329" s="86"/>
      <c r="J329" s="178"/>
      <c r="K329" s="154"/>
      <c r="L329" s="178"/>
      <c r="M329" s="58"/>
    </row>
    <row r="330" spans="1:13" s="56" customFormat="1" ht="60" x14ac:dyDescent="0.25">
      <c r="A330" s="387" t="s">
        <v>718</v>
      </c>
      <c r="B330" s="359">
        <v>5</v>
      </c>
      <c r="C330" s="94">
        <v>2857402217</v>
      </c>
      <c r="D330" s="98">
        <v>100</v>
      </c>
      <c r="E330" s="98"/>
      <c r="F330" s="101" t="s">
        <v>470</v>
      </c>
      <c r="G330" s="98" t="s">
        <v>554</v>
      </c>
      <c r="H330" s="169"/>
      <c r="I330" s="87">
        <f>SUM(D330*H330)</f>
        <v>0</v>
      </c>
      <c r="J330" s="176"/>
      <c r="K330" s="337"/>
      <c r="L330" s="177"/>
      <c r="M330" s="62" t="s">
        <v>543</v>
      </c>
    </row>
    <row r="331" spans="1:13" ht="15.6" x14ac:dyDescent="0.3">
      <c r="A331" s="388" t="s">
        <v>718</v>
      </c>
      <c r="B331" s="389">
        <v>5</v>
      </c>
      <c r="C331" s="92"/>
      <c r="D331" s="96"/>
      <c r="E331" s="100" t="s">
        <v>279</v>
      </c>
      <c r="F331" s="100"/>
      <c r="G331" s="95"/>
      <c r="H331" s="170"/>
      <c r="I331" s="86"/>
      <c r="J331" s="178"/>
      <c r="K331" s="154"/>
      <c r="L331" s="178"/>
      <c r="M331" s="58"/>
    </row>
    <row r="332" spans="1:13" s="56" customFormat="1" ht="60" x14ac:dyDescent="0.25">
      <c r="A332" s="387" t="s">
        <v>719</v>
      </c>
      <c r="B332" s="359">
        <v>5</v>
      </c>
      <c r="C332" s="94">
        <v>2857402218</v>
      </c>
      <c r="D332" s="98">
        <v>200</v>
      </c>
      <c r="E332" s="98"/>
      <c r="F332" s="101" t="s">
        <v>469</v>
      </c>
      <c r="G332" s="98" t="s">
        <v>554</v>
      </c>
      <c r="H332" s="169"/>
      <c r="I332" s="87">
        <f>SUM(D332*H332)</f>
        <v>0</v>
      </c>
      <c r="J332" s="176"/>
      <c r="K332" s="337"/>
      <c r="L332" s="177"/>
      <c r="M332" s="62" t="s">
        <v>543</v>
      </c>
    </row>
    <row r="333" spans="1:13" ht="15.6" x14ac:dyDescent="0.3">
      <c r="A333" s="388" t="s">
        <v>719</v>
      </c>
      <c r="B333" s="389">
        <v>5</v>
      </c>
      <c r="C333" s="92"/>
      <c r="D333" s="96"/>
      <c r="E333" s="100" t="s">
        <v>279</v>
      </c>
      <c r="F333" s="100"/>
      <c r="G333" s="95"/>
      <c r="H333" s="170"/>
      <c r="I333" s="86"/>
      <c r="J333" s="178"/>
      <c r="K333" s="154"/>
      <c r="L333" s="178"/>
      <c r="M333" s="58"/>
    </row>
    <row r="334" spans="1:13" s="56" customFormat="1" ht="60" x14ac:dyDescent="0.25">
      <c r="A334" s="387" t="s">
        <v>721</v>
      </c>
      <c r="B334" s="359">
        <v>5</v>
      </c>
      <c r="C334" s="94">
        <v>2857402219</v>
      </c>
      <c r="D334" s="98">
        <v>50</v>
      </c>
      <c r="E334" s="98"/>
      <c r="F334" s="101" t="s">
        <v>473</v>
      </c>
      <c r="G334" s="98" t="s">
        <v>554</v>
      </c>
      <c r="H334" s="169"/>
      <c r="I334" s="87">
        <f>SUM(D334*H334)</f>
        <v>0</v>
      </c>
      <c r="J334" s="176"/>
      <c r="K334" s="337"/>
      <c r="L334" s="177"/>
      <c r="M334" s="62" t="s">
        <v>543</v>
      </c>
    </row>
    <row r="335" spans="1:13" ht="15.6" x14ac:dyDescent="0.3">
      <c r="A335" s="388" t="s">
        <v>721</v>
      </c>
      <c r="B335" s="389">
        <v>5</v>
      </c>
      <c r="C335" s="92"/>
      <c r="D335" s="96"/>
      <c r="E335" s="100" t="s">
        <v>279</v>
      </c>
      <c r="F335" s="100"/>
      <c r="G335" s="95"/>
      <c r="H335" s="170"/>
      <c r="I335" s="86"/>
      <c r="J335" s="178"/>
      <c r="K335" s="154"/>
      <c r="L335" s="178"/>
      <c r="M335" s="58"/>
    </row>
    <row r="336" spans="1:13" s="56" customFormat="1" ht="60" x14ac:dyDescent="0.25">
      <c r="A336" s="387" t="s">
        <v>724</v>
      </c>
      <c r="B336" s="359">
        <v>5</v>
      </c>
      <c r="C336" s="94">
        <v>2857402220</v>
      </c>
      <c r="D336" s="98">
        <v>25</v>
      </c>
      <c r="E336" s="98"/>
      <c r="F336" s="101" t="s">
        <v>474</v>
      </c>
      <c r="G336" s="98" t="s">
        <v>554</v>
      </c>
      <c r="H336" s="169"/>
      <c r="I336" s="87">
        <f>SUM(D336*H336)</f>
        <v>0</v>
      </c>
      <c r="J336" s="176"/>
      <c r="K336" s="337"/>
      <c r="L336" s="177"/>
      <c r="M336" s="62" t="s">
        <v>543</v>
      </c>
    </row>
    <row r="337" spans="1:13" ht="15.6" x14ac:dyDescent="0.3">
      <c r="A337" s="388" t="s">
        <v>724</v>
      </c>
      <c r="B337" s="389">
        <v>5</v>
      </c>
      <c r="C337" s="92"/>
      <c r="D337" s="96"/>
      <c r="E337" s="100" t="s">
        <v>279</v>
      </c>
      <c r="F337" s="100"/>
      <c r="G337" s="95"/>
      <c r="H337" s="170"/>
      <c r="I337" s="86"/>
      <c r="J337" s="178"/>
      <c r="K337" s="154"/>
      <c r="L337" s="178"/>
      <c r="M337" s="58"/>
    </row>
    <row r="338" spans="1:13" s="56" customFormat="1" ht="60" x14ac:dyDescent="0.25">
      <c r="A338" s="387" t="s">
        <v>728</v>
      </c>
      <c r="B338" s="359">
        <v>5</v>
      </c>
      <c r="C338" s="94">
        <v>2857402221</v>
      </c>
      <c r="D338" s="98">
        <v>25</v>
      </c>
      <c r="E338" s="98"/>
      <c r="F338" s="101" t="s">
        <v>475</v>
      </c>
      <c r="G338" s="98" t="s">
        <v>554</v>
      </c>
      <c r="H338" s="169"/>
      <c r="I338" s="87">
        <f>SUM(D338*H338)</f>
        <v>0</v>
      </c>
      <c r="J338" s="176"/>
      <c r="K338" s="337"/>
      <c r="L338" s="177"/>
      <c r="M338" s="62" t="s">
        <v>543</v>
      </c>
    </row>
    <row r="339" spans="1:13" ht="15.6" x14ac:dyDescent="0.3">
      <c r="A339" s="388" t="s">
        <v>728</v>
      </c>
      <c r="B339" s="389">
        <v>5</v>
      </c>
      <c r="C339" s="92"/>
      <c r="D339" s="96"/>
      <c r="E339" s="100" t="s">
        <v>279</v>
      </c>
      <c r="F339" s="100"/>
      <c r="G339" s="95"/>
      <c r="H339" s="170"/>
      <c r="I339" s="86"/>
      <c r="J339" s="178"/>
      <c r="K339" s="154"/>
      <c r="L339" s="178"/>
      <c r="M339" s="58"/>
    </row>
    <row r="340" spans="1:13" s="56" customFormat="1" x14ac:dyDescent="0.25">
      <c r="A340" s="387" t="s">
        <v>729</v>
      </c>
      <c r="B340" s="359">
        <v>5</v>
      </c>
      <c r="C340" s="91">
        <v>2857402222</v>
      </c>
      <c r="D340" s="95">
        <v>50</v>
      </c>
      <c r="E340" s="95"/>
      <c r="F340" s="99" t="s">
        <v>187</v>
      </c>
      <c r="G340" s="95" t="s">
        <v>554</v>
      </c>
      <c r="H340" s="168"/>
      <c r="I340" s="85">
        <f>SUM(D340*H340)</f>
        <v>0</v>
      </c>
      <c r="J340" s="174"/>
      <c r="K340" s="322"/>
      <c r="L340" s="175"/>
      <c r="M340" s="54" t="s">
        <v>543</v>
      </c>
    </row>
    <row r="341" spans="1:13" s="56" customFormat="1" x14ac:dyDescent="0.25">
      <c r="A341" s="388" t="s">
        <v>729</v>
      </c>
      <c r="B341" s="389">
        <v>5</v>
      </c>
      <c r="C341" s="92"/>
      <c r="D341" s="96"/>
      <c r="E341" s="96"/>
      <c r="F341" s="97" t="s">
        <v>188</v>
      </c>
      <c r="G341" s="96"/>
      <c r="H341" s="170"/>
      <c r="I341" s="84"/>
      <c r="J341" s="178"/>
      <c r="K341" s="154"/>
      <c r="L341" s="178"/>
      <c r="M341" s="54"/>
    </row>
    <row r="342" spans="1:13" s="56" customFormat="1" x14ac:dyDescent="0.25">
      <c r="A342" s="388" t="s">
        <v>729</v>
      </c>
      <c r="B342" s="389">
        <v>5</v>
      </c>
      <c r="C342" s="92"/>
      <c r="D342" s="96"/>
      <c r="E342" s="96"/>
      <c r="F342" s="97" t="s">
        <v>384</v>
      </c>
      <c r="G342" s="96"/>
      <c r="H342" s="170"/>
      <c r="I342" s="84"/>
      <c r="J342" s="178"/>
      <c r="K342" s="154"/>
      <c r="L342" s="178"/>
      <c r="M342" s="54"/>
    </row>
    <row r="343" spans="1:13" s="56" customFormat="1" x14ac:dyDescent="0.25">
      <c r="A343" s="388" t="s">
        <v>729</v>
      </c>
      <c r="B343" s="389">
        <v>5</v>
      </c>
      <c r="C343" s="92"/>
      <c r="D343" s="96"/>
      <c r="E343" s="96"/>
      <c r="F343" s="97" t="s">
        <v>568</v>
      </c>
      <c r="G343" s="96"/>
      <c r="H343" s="170"/>
      <c r="I343" s="84"/>
      <c r="J343" s="178"/>
      <c r="K343" s="154"/>
      <c r="L343" s="178"/>
      <c r="M343" s="54"/>
    </row>
    <row r="344" spans="1:13" ht="15.6" x14ac:dyDescent="0.3">
      <c r="A344" s="388" t="s">
        <v>729</v>
      </c>
      <c r="B344" s="389">
        <v>5</v>
      </c>
      <c r="C344" s="92"/>
      <c r="D344" s="96"/>
      <c r="E344" s="100" t="s">
        <v>279</v>
      </c>
      <c r="F344" s="100"/>
      <c r="G344" s="95"/>
      <c r="H344" s="170"/>
      <c r="I344" s="86"/>
      <c r="J344" s="178"/>
      <c r="K344" s="154"/>
      <c r="L344" s="178"/>
      <c r="M344" s="58"/>
    </row>
    <row r="345" spans="1:13" s="56" customFormat="1" x14ac:dyDescent="0.25">
      <c r="A345" s="387" t="s">
        <v>730</v>
      </c>
      <c r="B345" s="359">
        <v>5</v>
      </c>
      <c r="C345" s="91">
        <v>2857402223</v>
      </c>
      <c r="D345" s="95">
        <v>25</v>
      </c>
      <c r="E345" s="95"/>
      <c r="F345" s="99" t="s">
        <v>189</v>
      </c>
      <c r="G345" s="95" t="s">
        <v>554</v>
      </c>
      <c r="H345" s="168"/>
      <c r="I345" s="85">
        <f>SUM(D345*H345)</f>
        <v>0</v>
      </c>
      <c r="J345" s="174"/>
      <c r="K345" s="322"/>
      <c r="L345" s="175"/>
      <c r="M345" s="54" t="s">
        <v>543</v>
      </c>
    </row>
    <row r="346" spans="1:13" s="56" customFormat="1" x14ac:dyDescent="0.25">
      <c r="A346" s="388" t="s">
        <v>730</v>
      </c>
      <c r="B346" s="389">
        <v>5</v>
      </c>
      <c r="C346" s="92"/>
      <c r="D346" s="96"/>
      <c r="E346" s="96"/>
      <c r="F346" s="97" t="s">
        <v>190</v>
      </c>
      <c r="G346" s="96"/>
      <c r="H346" s="170"/>
      <c r="I346" s="84"/>
      <c r="J346" s="178"/>
      <c r="K346" s="154"/>
      <c r="L346" s="178"/>
      <c r="M346" s="54"/>
    </row>
    <row r="347" spans="1:13" s="56" customFormat="1" x14ac:dyDescent="0.25">
      <c r="A347" s="388" t="s">
        <v>730</v>
      </c>
      <c r="B347" s="389">
        <v>5</v>
      </c>
      <c r="C347" s="92"/>
      <c r="D347" s="96"/>
      <c r="E347" s="96"/>
      <c r="F347" s="97" t="s">
        <v>191</v>
      </c>
      <c r="G347" s="96"/>
      <c r="H347" s="170"/>
      <c r="I347" s="84"/>
      <c r="J347" s="178"/>
      <c r="K347" s="154"/>
      <c r="L347" s="178"/>
      <c r="M347" s="54"/>
    </row>
    <row r="348" spans="1:13" s="56" customFormat="1" x14ac:dyDescent="0.25">
      <c r="A348" s="388" t="s">
        <v>730</v>
      </c>
      <c r="B348" s="389">
        <v>5</v>
      </c>
      <c r="C348" s="92"/>
      <c r="D348" s="96"/>
      <c r="E348" s="96"/>
      <c r="F348" s="97" t="s">
        <v>568</v>
      </c>
      <c r="G348" s="96"/>
      <c r="H348" s="170"/>
      <c r="I348" s="84"/>
      <c r="J348" s="178"/>
      <c r="K348" s="154"/>
      <c r="L348" s="178"/>
      <c r="M348" s="54"/>
    </row>
    <row r="349" spans="1:13" ht="15.6" x14ac:dyDescent="0.3">
      <c r="A349" s="388" t="s">
        <v>730</v>
      </c>
      <c r="B349" s="389">
        <v>5</v>
      </c>
      <c r="C349" s="92"/>
      <c r="D349" s="96"/>
      <c r="E349" s="100" t="s">
        <v>279</v>
      </c>
      <c r="F349" s="100"/>
      <c r="G349" s="95"/>
      <c r="H349" s="170"/>
      <c r="I349" s="86"/>
      <c r="J349" s="178"/>
      <c r="K349" s="154"/>
      <c r="L349" s="178"/>
      <c r="M349" s="58"/>
    </row>
    <row r="350" spans="1:13" s="56" customFormat="1" x14ac:dyDescent="0.25">
      <c r="A350" s="387" t="s">
        <v>739</v>
      </c>
      <c r="B350" s="359">
        <v>5</v>
      </c>
      <c r="C350" s="91">
        <v>2857402224</v>
      </c>
      <c r="D350" s="95">
        <v>25</v>
      </c>
      <c r="E350" s="95"/>
      <c r="F350" s="99" t="s">
        <v>192</v>
      </c>
      <c r="G350" s="95" t="s">
        <v>554</v>
      </c>
      <c r="H350" s="168"/>
      <c r="I350" s="85">
        <f>SUM(D350*H350)</f>
        <v>0</v>
      </c>
      <c r="J350" s="174"/>
      <c r="K350" s="322"/>
      <c r="L350" s="175"/>
      <c r="M350" s="54" t="s">
        <v>543</v>
      </c>
    </row>
    <row r="351" spans="1:13" s="56" customFormat="1" x14ac:dyDescent="0.25">
      <c r="A351" s="388" t="s">
        <v>739</v>
      </c>
      <c r="B351" s="389">
        <v>5</v>
      </c>
      <c r="C351" s="92"/>
      <c r="D351" s="96"/>
      <c r="E351" s="96"/>
      <c r="F351" s="97" t="s">
        <v>193</v>
      </c>
      <c r="G351" s="96"/>
      <c r="H351" s="170"/>
      <c r="I351" s="84"/>
      <c r="J351" s="178"/>
      <c r="K351" s="154"/>
      <c r="L351" s="178"/>
      <c r="M351" s="54"/>
    </row>
    <row r="352" spans="1:13" s="56" customFormat="1" x14ac:dyDescent="0.25">
      <c r="A352" s="388" t="s">
        <v>739</v>
      </c>
      <c r="B352" s="389">
        <v>5</v>
      </c>
      <c r="C352" s="92"/>
      <c r="D352" s="96"/>
      <c r="E352" s="96"/>
      <c r="F352" s="97" t="s">
        <v>194</v>
      </c>
      <c r="G352" s="96"/>
      <c r="H352" s="170"/>
      <c r="I352" s="84"/>
      <c r="J352" s="178"/>
      <c r="K352" s="154"/>
      <c r="L352" s="178"/>
      <c r="M352" s="54"/>
    </row>
    <row r="353" spans="1:13" s="56" customFormat="1" x14ac:dyDescent="0.25">
      <c r="A353" s="388" t="s">
        <v>739</v>
      </c>
      <c r="B353" s="389">
        <v>5</v>
      </c>
      <c r="C353" s="92"/>
      <c r="D353" s="96"/>
      <c r="E353" s="96"/>
      <c r="F353" s="97" t="s">
        <v>568</v>
      </c>
      <c r="G353" s="96"/>
      <c r="H353" s="170"/>
      <c r="I353" s="84"/>
      <c r="J353" s="178"/>
      <c r="K353" s="154"/>
      <c r="L353" s="178"/>
      <c r="M353" s="54"/>
    </row>
    <row r="354" spans="1:13" ht="15.6" x14ac:dyDescent="0.3">
      <c r="A354" s="388" t="s">
        <v>739</v>
      </c>
      <c r="B354" s="389">
        <v>5</v>
      </c>
      <c r="C354" s="92"/>
      <c r="D354" s="96"/>
      <c r="E354" s="100" t="s">
        <v>279</v>
      </c>
      <c r="F354" s="100"/>
      <c r="G354" s="95"/>
      <c r="H354" s="170"/>
      <c r="I354" s="86"/>
      <c r="J354" s="178"/>
      <c r="K354" s="154"/>
      <c r="L354" s="178"/>
      <c r="M354" s="58"/>
    </row>
    <row r="355" spans="1:13" s="56" customFormat="1" x14ac:dyDescent="0.25">
      <c r="A355" s="387" t="s">
        <v>740</v>
      </c>
      <c r="B355" s="359">
        <v>5</v>
      </c>
      <c r="C355" s="91">
        <v>2857402225</v>
      </c>
      <c r="D355" s="95">
        <v>50</v>
      </c>
      <c r="E355" s="95"/>
      <c r="F355" s="99" t="s">
        <v>742</v>
      </c>
      <c r="G355" s="95" t="s">
        <v>554</v>
      </c>
      <c r="H355" s="168"/>
      <c r="I355" s="85">
        <f>SUM(D355*H355)</f>
        <v>0</v>
      </c>
      <c r="J355" s="174"/>
      <c r="K355" s="322"/>
      <c r="L355" s="175"/>
      <c r="M355" s="54" t="s">
        <v>543</v>
      </c>
    </row>
    <row r="356" spans="1:13" s="56" customFormat="1" x14ac:dyDescent="0.25">
      <c r="A356" s="388" t="s">
        <v>740</v>
      </c>
      <c r="B356" s="389">
        <v>5</v>
      </c>
      <c r="C356" s="92"/>
      <c r="D356" s="96"/>
      <c r="E356" s="96"/>
      <c r="F356" s="97" t="s">
        <v>744</v>
      </c>
      <c r="G356" s="96"/>
      <c r="H356" s="170"/>
      <c r="I356" s="84"/>
      <c r="J356" s="178"/>
      <c r="K356" s="154"/>
      <c r="L356" s="178"/>
      <c r="M356" s="54"/>
    </row>
    <row r="357" spans="1:13" s="56" customFormat="1" x14ac:dyDescent="0.25">
      <c r="A357" s="388" t="s">
        <v>740</v>
      </c>
      <c r="B357" s="389">
        <v>5</v>
      </c>
      <c r="C357" s="92"/>
      <c r="D357" s="96"/>
      <c r="E357" s="96"/>
      <c r="F357" s="97" t="s">
        <v>745</v>
      </c>
      <c r="G357" s="96"/>
      <c r="H357" s="170"/>
      <c r="I357" s="84"/>
      <c r="J357" s="178"/>
      <c r="K357" s="154"/>
      <c r="L357" s="178"/>
      <c r="M357" s="54"/>
    </row>
    <row r="358" spans="1:13" ht="15.6" x14ac:dyDescent="0.3">
      <c r="A358" s="388" t="s">
        <v>740</v>
      </c>
      <c r="B358" s="389">
        <v>5</v>
      </c>
      <c r="C358" s="92"/>
      <c r="D358" s="96"/>
      <c r="E358" s="100" t="s">
        <v>279</v>
      </c>
      <c r="F358" s="100"/>
      <c r="G358" s="95"/>
      <c r="H358" s="170"/>
      <c r="I358" s="86"/>
      <c r="J358" s="178"/>
      <c r="K358" s="154"/>
      <c r="L358" s="178"/>
      <c r="M358" s="58"/>
    </row>
    <row r="359" spans="1:13" s="56" customFormat="1" x14ac:dyDescent="0.25">
      <c r="A359" s="387" t="s">
        <v>741</v>
      </c>
      <c r="B359" s="359">
        <v>5</v>
      </c>
      <c r="C359" s="91">
        <v>2857402226</v>
      </c>
      <c r="D359" s="95">
        <v>50</v>
      </c>
      <c r="E359" s="95"/>
      <c r="F359" s="99" t="s">
        <v>742</v>
      </c>
      <c r="G359" s="95" t="s">
        <v>554</v>
      </c>
      <c r="H359" s="168"/>
      <c r="I359" s="85">
        <f>SUM(D359*H359)</f>
        <v>0</v>
      </c>
      <c r="J359" s="174"/>
      <c r="K359" s="322"/>
      <c r="L359" s="175"/>
      <c r="M359" s="54" t="s">
        <v>543</v>
      </c>
    </row>
    <row r="360" spans="1:13" s="56" customFormat="1" x14ac:dyDescent="0.25">
      <c r="A360" s="388" t="s">
        <v>741</v>
      </c>
      <c r="B360" s="389">
        <v>5</v>
      </c>
      <c r="C360" s="92"/>
      <c r="D360" s="96"/>
      <c r="E360" s="96"/>
      <c r="F360" s="120" t="s">
        <v>746</v>
      </c>
      <c r="G360" s="96"/>
      <c r="H360" s="170"/>
      <c r="I360" s="84"/>
      <c r="J360" s="178"/>
      <c r="K360" s="154"/>
      <c r="L360" s="178"/>
      <c r="M360" s="54"/>
    </row>
    <row r="361" spans="1:13" s="56" customFormat="1" x14ac:dyDescent="0.25">
      <c r="A361" s="388" t="s">
        <v>741</v>
      </c>
      <c r="B361" s="389">
        <v>5</v>
      </c>
      <c r="C361" s="92"/>
      <c r="D361" s="96"/>
      <c r="E361" s="96"/>
      <c r="F361" s="97" t="s">
        <v>747</v>
      </c>
      <c r="G361" s="96"/>
      <c r="H361" s="170"/>
      <c r="I361" s="84"/>
      <c r="J361" s="178"/>
      <c r="K361" s="154"/>
      <c r="L361" s="178"/>
      <c r="M361" s="54"/>
    </row>
    <row r="362" spans="1:13" ht="15.6" x14ac:dyDescent="0.3">
      <c r="A362" s="388" t="s">
        <v>741</v>
      </c>
      <c r="B362" s="389">
        <v>5</v>
      </c>
      <c r="C362" s="92"/>
      <c r="D362" s="96"/>
      <c r="E362" s="100" t="s">
        <v>279</v>
      </c>
      <c r="F362" s="100"/>
      <c r="G362" s="95"/>
      <c r="H362" s="170"/>
      <c r="I362" s="86"/>
      <c r="J362" s="178"/>
      <c r="K362" s="154"/>
      <c r="L362" s="178"/>
      <c r="M362" s="58"/>
    </row>
    <row r="363" spans="1:13" s="56" customFormat="1" x14ac:dyDescent="0.25">
      <c r="A363" s="387" t="s">
        <v>743</v>
      </c>
      <c r="B363" s="359">
        <v>5</v>
      </c>
      <c r="C363" s="91">
        <v>2857402227</v>
      </c>
      <c r="D363" s="95">
        <v>50</v>
      </c>
      <c r="E363" s="95"/>
      <c r="F363" s="99" t="s">
        <v>742</v>
      </c>
      <c r="G363" s="95" t="s">
        <v>554</v>
      </c>
      <c r="H363" s="168"/>
      <c r="I363" s="85">
        <f>SUM(D363*H363)</f>
        <v>0</v>
      </c>
      <c r="J363" s="174"/>
      <c r="K363" s="322"/>
      <c r="L363" s="175"/>
      <c r="M363" s="54" t="s">
        <v>543</v>
      </c>
    </row>
    <row r="364" spans="1:13" s="56" customFormat="1" x14ac:dyDescent="0.25">
      <c r="A364" s="388" t="s">
        <v>743</v>
      </c>
      <c r="B364" s="389">
        <v>5</v>
      </c>
      <c r="C364" s="92"/>
      <c r="D364" s="96"/>
      <c r="E364" s="96"/>
      <c r="F364" s="97" t="s">
        <v>748</v>
      </c>
      <c r="G364" s="96"/>
      <c r="H364" s="170"/>
      <c r="I364" s="84"/>
      <c r="J364" s="178"/>
      <c r="K364" s="154"/>
      <c r="L364" s="178"/>
      <c r="M364" s="54"/>
    </row>
    <row r="365" spans="1:13" s="56" customFormat="1" x14ac:dyDescent="0.25">
      <c r="A365" s="388" t="s">
        <v>743</v>
      </c>
      <c r="B365" s="389">
        <v>5</v>
      </c>
      <c r="C365" s="92"/>
      <c r="D365" s="96"/>
      <c r="E365" s="96"/>
      <c r="F365" s="97" t="s">
        <v>385</v>
      </c>
      <c r="G365" s="96"/>
      <c r="H365" s="170"/>
      <c r="I365" s="84"/>
      <c r="J365" s="178"/>
      <c r="K365" s="154"/>
      <c r="L365" s="178"/>
      <c r="M365" s="54"/>
    </row>
    <row r="366" spans="1:13" s="56" customFormat="1" x14ac:dyDescent="0.25">
      <c r="A366" s="388" t="s">
        <v>743</v>
      </c>
      <c r="B366" s="389">
        <v>5</v>
      </c>
      <c r="C366" s="92"/>
      <c r="D366" s="96"/>
      <c r="E366" s="96"/>
      <c r="F366" s="97" t="s">
        <v>568</v>
      </c>
      <c r="G366" s="96"/>
      <c r="H366" s="170"/>
      <c r="I366" s="84"/>
      <c r="J366" s="178"/>
      <c r="K366" s="154"/>
      <c r="L366" s="178"/>
      <c r="M366" s="54"/>
    </row>
    <row r="367" spans="1:13" ht="15" customHeight="1" x14ac:dyDescent="0.3">
      <c r="A367" s="388" t="s">
        <v>743</v>
      </c>
      <c r="B367" s="389">
        <v>5</v>
      </c>
      <c r="C367" s="92"/>
      <c r="D367" s="96"/>
      <c r="E367" s="100" t="s">
        <v>279</v>
      </c>
      <c r="F367" s="100"/>
      <c r="G367" s="95"/>
      <c r="H367" s="170"/>
      <c r="I367" s="86"/>
      <c r="J367" s="178"/>
      <c r="K367" s="154"/>
      <c r="L367" s="178"/>
      <c r="M367" s="58"/>
    </row>
    <row r="368" spans="1:13" s="56" customFormat="1" x14ac:dyDescent="0.25">
      <c r="A368" s="387" t="s">
        <v>749</v>
      </c>
      <c r="B368" s="359">
        <v>5</v>
      </c>
      <c r="C368" s="91">
        <v>2857402229</v>
      </c>
      <c r="D368" s="95">
        <v>50</v>
      </c>
      <c r="E368" s="95"/>
      <c r="F368" s="99" t="s">
        <v>751</v>
      </c>
      <c r="G368" s="95" t="s">
        <v>554</v>
      </c>
      <c r="H368" s="168"/>
      <c r="I368" s="85">
        <f>SUM(D368*H368)</f>
        <v>0</v>
      </c>
      <c r="J368" s="174"/>
      <c r="K368" s="322"/>
      <c r="L368" s="175"/>
      <c r="M368" s="54" t="s">
        <v>543</v>
      </c>
    </row>
    <row r="369" spans="1:13" s="56" customFormat="1" x14ac:dyDescent="0.25">
      <c r="A369" s="388" t="s">
        <v>749</v>
      </c>
      <c r="B369" s="389">
        <v>5</v>
      </c>
      <c r="C369" s="92"/>
      <c r="D369" s="96"/>
      <c r="E369" s="96"/>
      <c r="F369" s="97" t="s">
        <v>195</v>
      </c>
      <c r="G369" s="96"/>
      <c r="H369" s="170"/>
      <c r="I369" s="84"/>
      <c r="J369" s="178"/>
      <c r="K369" s="154"/>
      <c r="L369" s="178"/>
      <c r="M369" s="54"/>
    </row>
    <row r="370" spans="1:13" s="56" customFormat="1" x14ac:dyDescent="0.25">
      <c r="A370" s="388"/>
      <c r="B370" s="389"/>
      <c r="C370" s="92"/>
      <c r="D370" s="96"/>
      <c r="E370" s="96"/>
      <c r="F370" s="97" t="s">
        <v>568</v>
      </c>
      <c r="G370" s="96"/>
      <c r="H370" s="170"/>
      <c r="I370" s="84"/>
      <c r="J370" s="178"/>
      <c r="K370" s="154"/>
      <c r="L370" s="178"/>
      <c r="M370" s="54"/>
    </row>
    <row r="371" spans="1:13" ht="15.6" x14ac:dyDescent="0.3">
      <c r="A371" s="388" t="s">
        <v>749</v>
      </c>
      <c r="B371" s="389">
        <v>5</v>
      </c>
      <c r="C371" s="92"/>
      <c r="D371" s="96"/>
      <c r="E371" s="100" t="s">
        <v>279</v>
      </c>
      <c r="F371" s="100"/>
      <c r="G371" s="95"/>
      <c r="H371" s="170"/>
      <c r="I371" s="86"/>
      <c r="J371" s="178"/>
      <c r="K371" s="154"/>
      <c r="L371" s="178"/>
      <c r="M371" s="58"/>
    </row>
    <row r="372" spans="1:13" s="56" customFormat="1" x14ac:dyDescent="0.25">
      <c r="A372" s="387" t="s">
        <v>750</v>
      </c>
      <c r="B372" s="359">
        <v>5</v>
      </c>
      <c r="C372" s="91">
        <v>2857402230</v>
      </c>
      <c r="D372" s="95">
        <v>100</v>
      </c>
      <c r="E372" s="95"/>
      <c r="F372" s="99" t="s">
        <v>753</v>
      </c>
      <c r="G372" s="95" t="s">
        <v>554</v>
      </c>
      <c r="H372" s="168"/>
      <c r="I372" s="85">
        <f>SUM(D372*H372)</f>
        <v>0</v>
      </c>
      <c r="J372" s="174"/>
      <c r="K372" s="322"/>
      <c r="L372" s="175"/>
      <c r="M372" s="54" t="s">
        <v>543</v>
      </c>
    </row>
    <row r="373" spans="1:13" s="56" customFormat="1" x14ac:dyDescent="0.25">
      <c r="A373" s="388" t="s">
        <v>750</v>
      </c>
      <c r="B373" s="389">
        <v>5</v>
      </c>
      <c r="C373" s="92"/>
      <c r="D373" s="96"/>
      <c r="E373" s="96"/>
      <c r="F373" s="97" t="s">
        <v>754</v>
      </c>
      <c r="G373" s="96"/>
      <c r="H373" s="170"/>
      <c r="I373" s="84"/>
      <c r="J373" s="178"/>
      <c r="K373" s="154"/>
      <c r="L373" s="178"/>
      <c r="M373" s="54"/>
    </row>
    <row r="374" spans="1:13" s="56" customFormat="1" x14ac:dyDescent="0.25">
      <c r="A374" s="388" t="s">
        <v>750</v>
      </c>
      <c r="B374" s="389">
        <v>5</v>
      </c>
      <c r="C374" s="92"/>
      <c r="D374" s="96"/>
      <c r="E374" s="96"/>
      <c r="F374" s="97" t="s">
        <v>196</v>
      </c>
      <c r="G374" s="96"/>
      <c r="H374" s="170"/>
      <c r="I374" s="84"/>
      <c r="J374" s="178"/>
      <c r="K374" s="154"/>
      <c r="L374" s="178"/>
      <c r="M374" s="54"/>
    </row>
    <row r="375" spans="1:13" s="56" customFormat="1" x14ac:dyDescent="0.25">
      <c r="A375" s="388"/>
      <c r="B375" s="389"/>
      <c r="C375" s="92"/>
      <c r="D375" s="96"/>
      <c r="E375" s="96"/>
      <c r="F375" s="97" t="s">
        <v>568</v>
      </c>
      <c r="G375" s="96"/>
      <c r="H375" s="170"/>
      <c r="I375" s="84"/>
      <c r="J375" s="178"/>
      <c r="K375" s="154"/>
      <c r="L375" s="178"/>
      <c r="M375" s="54"/>
    </row>
    <row r="376" spans="1:13" ht="15.6" x14ac:dyDescent="0.3">
      <c r="A376" s="388" t="s">
        <v>750</v>
      </c>
      <c r="B376" s="389">
        <v>5</v>
      </c>
      <c r="C376" s="92"/>
      <c r="D376" s="96"/>
      <c r="E376" s="100" t="s">
        <v>279</v>
      </c>
      <c r="F376" s="100"/>
      <c r="G376" s="95"/>
      <c r="H376" s="170"/>
      <c r="I376" s="86"/>
      <c r="J376" s="178"/>
      <c r="K376" s="154"/>
      <c r="L376" s="178"/>
      <c r="M376" s="58"/>
    </row>
    <row r="377" spans="1:13" s="56" customFormat="1" x14ac:dyDescent="0.25">
      <c r="A377" s="387" t="s">
        <v>752</v>
      </c>
      <c r="B377" s="359">
        <v>5</v>
      </c>
      <c r="C377" s="91">
        <v>2857402231</v>
      </c>
      <c r="D377" s="95">
        <v>50</v>
      </c>
      <c r="E377" s="95"/>
      <c r="F377" s="351" t="s">
        <v>756</v>
      </c>
      <c r="G377" s="95" t="s">
        <v>554</v>
      </c>
      <c r="H377" s="168"/>
      <c r="I377" s="85">
        <f>SUM(D377*H377)</f>
        <v>0</v>
      </c>
      <c r="J377" s="174"/>
      <c r="K377" s="322"/>
      <c r="L377" s="175"/>
      <c r="M377" s="54" t="s">
        <v>543</v>
      </c>
    </row>
    <row r="378" spans="1:13" s="56" customFormat="1" x14ac:dyDescent="0.25">
      <c r="A378" s="388" t="s">
        <v>752</v>
      </c>
      <c r="B378" s="389">
        <v>5</v>
      </c>
      <c r="C378" s="92"/>
      <c r="D378" s="96"/>
      <c r="E378" s="96"/>
      <c r="F378" s="97" t="s">
        <v>757</v>
      </c>
      <c r="G378" s="96"/>
      <c r="H378" s="170"/>
      <c r="I378" s="84"/>
      <c r="J378" s="178"/>
      <c r="K378" s="154"/>
      <c r="L378" s="178"/>
      <c r="M378" s="54"/>
    </row>
    <row r="379" spans="1:13" s="56" customFormat="1" x14ac:dyDescent="0.25">
      <c r="A379" s="388" t="s">
        <v>752</v>
      </c>
      <c r="B379" s="389">
        <v>5</v>
      </c>
      <c r="C379" s="92"/>
      <c r="D379" s="96"/>
      <c r="E379" s="96"/>
      <c r="F379" s="97" t="s">
        <v>197</v>
      </c>
      <c r="G379" s="96"/>
      <c r="H379" s="170"/>
      <c r="I379" s="84"/>
      <c r="J379" s="178"/>
      <c r="K379" s="154"/>
      <c r="L379" s="178"/>
      <c r="M379" s="54"/>
    </row>
    <row r="380" spans="1:13" s="56" customFormat="1" x14ac:dyDescent="0.25">
      <c r="A380" s="388"/>
      <c r="B380" s="389"/>
      <c r="C380" s="92"/>
      <c r="D380" s="96"/>
      <c r="E380" s="96"/>
      <c r="F380" s="97" t="s">
        <v>568</v>
      </c>
      <c r="G380" s="96"/>
      <c r="H380" s="170"/>
      <c r="I380" s="84"/>
      <c r="J380" s="178"/>
      <c r="K380" s="154"/>
      <c r="L380" s="178"/>
      <c r="M380" s="54"/>
    </row>
    <row r="381" spans="1:13" ht="15" customHeight="1" x14ac:dyDescent="0.3">
      <c r="A381" s="388" t="s">
        <v>752</v>
      </c>
      <c r="B381" s="389">
        <v>5</v>
      </c>
      <c r="C381" s="92"/>
      <c r="D381" s="96"/>
      <c r="E381" s="100" t="s">
        <v>279</v>
      </c>
      <c r="F381" s="100"/>
      <c r="G381" s="95"/>
      <c r="H381" s="170"/>
      <c r="I381" s="86"/>
      <c r="J381" s="178"/>
      <c r="K381" s="154"/>
      <c r="L381" s="178"/>
      <c r="M381" s="58"/>
    </row>
    <row r="382" spans="1:13" s="56" customFormat="1" x14ac:dyDescent="0.25">
      <c r="A382" s="387" t="s">
        <v>755</v>
      </c>
      <c r="B382" s="359">
        <v>5</v>
      </c>
      <c r="C382" s="91">
        <v>2857402232</v>
      </c>
      <c r="D382" s="95">
        <v>50</v>
      </c>
      <c r="E382" s="95"/>
      <c r="F382" s="99" t="s">
        <v>759</v>
      </c>
      <c r="G382" s="95" t="s">
        <v>554</v>
      </c>
      <c r="H382" s="168"/>
      <c r="I382" s="85">
        <f>SUM(D382*H382)</f>
        <v>0</v>
      </c>
      <c r="J382" s="174"/>
      <c r="K382" s="322"/>
      <c r="L382" s="175"/>
      <c r="M382" s="54" t="s">
        <v>543</v>
      </c>
    </row>
    <row r="383" spans="1:13" s="56" customFormat="1" x14ac:dyDescent="0.25">
      <c r="A383" s="388" t="s">
        <v>755</v>
      </c>
      <c r="B383" s="389">
        <v>5</v>
      </c>
      <c r="C383" s="92"/>
      <c r="D383" s="96"/>
      <c r="E383" s="96"/>
      <c r="F383" s="97" t="s">
        <v>198</v>
      </c>
      <c r="G383" s="96"/>
      <c r="H383" s="170"/>
      <c r="I383" s="84"/>
      <c r="J383" s="178"/>
      <c r="K383" s="154"/>
      <c r="L383" s="178"/>
      <c r="M383" s="54"/>
    </row>
    <row r="384" spans="1:13" s="56" customFormat="1" x14ac:dyDescent="0.25">
      <c r="A384" s="388"/>
      <c r="B384" s="389"/>
      <c r="C384" s="92"/>
      <c r="D384" s="96"/>
      <c r="E384" s="96"/>
      <c r="F384" s="97" t="s">
        <v>199</v>
      </c>
      <c r="G384" s="96"/>
      <c r="H384" s="170"/>
      <c r="I384" s="84"/>
      <c r="J384" s="178"/>
      <c r="K384" s="154"/>
      <c r="L384" s="178"/>
      <c r="M384" s="54"/>
    </row>
    <row r="385" spans="1:13" ht="12.9" customHeight="1" x14ac:dyDescent="0.3">
      <c r="A385" s="388" t="s">
        <v>755</v>
      </c>
      <c r="B385" s="389">
        <v>5</v>
      </c>
      <c r="C385" s="92"/>
      <c r="D385" s="96"/>
      <c r="E385" s="100" t="s">
        <v>279</v>
      </c>
      <c r="F385" s="100"/>
      <c r="G385" s="95"/>
      <c r="H385" s="170"/>
      <c r="I385" s="86"/>
      <c r="J385" s="178"/>
      <c r="K385" s="154"/>
      <c r="L385" s="178"/>
      <c r="M385" s="58"/>
    </row>
    <row r="386" spans="1:13" s="56" customFormat="1" x14ac:dyDescent="0.25">
      <c r="A386" s="387" t="s">
        <v>758</v>
      </c>
      <c r="B386" s="359">
        <v>5</v>
      </c>
      <c r="C386" s="91">
        <v>2857402233</v>
      </c>
      <c r="D386" s="95">
        <v>150</v>
      </c>
      <c r="E386" s="95"/>
      <c r="F386" s="99" t="s">
        <v>761</v>
      </c>
      <c r="G386" s="95" t="s">
        <v>554</v>
      </c>
      <c r="H386" s="168"/>
      <c r="I386" s="85">
        <f>SUM(D386*H386)</f>
        <v>0</v>
      </c>
      <c r="J386" s="174"/>
      <c r="K386" s="322"/>
      <c r="L386" s="175"/>
      <c r="M386" s="54" t="s">
        <v>543</v>
      </c>
    </row>
    <row r="387" spans="1:13" s="56" customFormat="1" x14ac:dyDescent="0.25">
      <c r="A387" s="388" t="s">
        <v>758</v>
      </c>
      <c r="B387" s="389">
        <v>5</v>
      </c>
      <c r="C387" s="92"/>
      <c r="D387" s="96"/>
      <c r="E387" s="96"/>
      <c r="F387" s="97" t="s">
        <v>115</v>
      </c>
      <c r="G387" s="96"/>
      <c r="H387" s="170"/>
      <c r="I387" s="84"/>
      <c r="J387" s="178"/>
      <c r="K387" s="154"/>
      <c r="L387" s="178"/>
      <c r="M387" s="54"/>
    </row>
    <row r="388" spans="1:13" s="56" customFormat="1" x14ac:dyDescent="0.25">
      <c r="A388" s="388" t="s">
        <v>758</v>
      </c>
      <c r="B388" s="389">
        <v>5</v>
      </c>
      <c r="C388" s="92"/>
      <c r="D388" s="96"/>
      <c r="E388" s="96"/>
      <c r="F388" s="351" t="s">
        <v>200</v>
      </c>
      <c r="G388" s="96"/>
      <c r="H388" s="170"/>
      <c r="I388" s="84"/>
      <c r="J388" s="178"/>
      <c r="K388" s="154"/>
      <c r="L388" s="178"/>
      <c r="M388" s="54"/>
    </row>
    <row r="389" spans="1:13" ht="12.9" customHeight="1" x14ac:dyDescent="0.3">
      <c r="A389" s="388" t="s">
        <v>758</v>
      </c>
      <c r="B389" s="389">
        <v>5</v>
      </c>
      <c r="C389" s="92"/>
      <c r="D389" s="96"/>
      <c r="E389" s="100" t="s">
        <v>279</v>
      </c>
      <c r="F389" s="100"/>
      <c r="G389" s="95"/>
      <c r="H389" s="170"/>
      <c r="I389" s="86"/>
      <c r="J389" s="178"/>
      <c r="K389" s="154"/>
      <c r="L389" s="178"/>
      <c r="M389" s="58"/>
    </row>
    <row r="390" spans="1:13" s="56" customFormat="1" x14ac:dyDescent="0.25">
      <c r="A390" s="387" t="s">
        <v>760</v>
      </c>
      <c r="B390" s="359">
        <v>5</v>
      </c>
      <c r="C390" s="91">
        <v>2857402234</v>
      </c>
      <c r="D390" s="95">
        <v>200</v>
      </c>
      <c r="E390" s="95"/>
      <c r="F390" s="99" t="s">
        <v>766</v>
      </c>
      <c r="G390" s="95" t="s">
        <v>554</v>
      </c>
      <c r="H390" s="168"/>
      <c r="I390" s="85">
        <f>SUM(D390*H390)</f>
        <v>0</v>
      </c>
      <c r="J390" s="174"/>
      <c r="K390" s="322"/>
      <c r="L390" s="175"/>
      <c r="M390" s="54" t="s">
        <v>543</v>
      </c>
    </row>
    <row r="391" spans="1:13" s="56" customFormat="1" x14ac:dyDescent="0.25">
      <c r="A391" s="388" t="s">
        <v>760</v>
      </c>
      <c r="B391" s="389">
        <v>5</v>
      </c>
      <c r="C391" s="92"/>
      <c r="D391" s="96"/>
      <c r="E391" s="96"/>
      <c r="F391" s="97" t="s">
        <v>767</v>
      </c>
      <c r="G391" s="96"/>
      <c r="H391" s="170"/>
      <c r="I391" s="84"/>
      <c r="J391" s="178"/>
      <c r="K391" s="154"/>
      <c r="L391" s="178"/>
      <c r="M391" s="54"/>
    </row>
    <row r="392" spans="1:13" s="56" customFormat="1" x14ac:dyDescent="0.25">
      <c r="A392" s="388" t="s">
        <v>760</v>
      </c>
      <c r="B392" s="389">
        <v>5</v>
      </c>
      <c r="C392" s="92"/>
      <c r="D392" s="96"/>
      <c r="E392" s="96"/>
      <c r="F392" s="97" t="s">
        <v>201</v>
      </c>
      <c r="G392" s="96"/>
      <c r="H392" s="170"/>
      <c r="I392" s="84"/>
      <c r="J392" s="178"/>
      <c r="K392" s="154"/>
      <c r="L392" s="178"/>
      <c r="M392" s="54"/>
    </row>
    <row r="393" spans="1:13" s="56" customFormat="1" x14ac:dyDescent="0.25">
      <c r="A393" s="388"/>
      <c r="B393" s="389"/>
      <c r="C393" s="92"/>
      <c r="D393" s="96"/>
      <c r="E393" s="96"/>
      <c r="F393" s="97" t="s">
        <v>568</v>
      </c>
      <c r="G393" s="96"/>
      <c r="H393" s="170"/>
      <c r="I393" s="84"/>
      <c r="J393" s="178"/>
      <c r="K393" s="154"/>
      <c r="L393" s="178"/>
      <c r="M393" s="54"/>
    </row>
    <row r="394" spans="1:13" ht="15.6" x14ac:dyDescent="0.3">
      <c r="A394" s="388" t="s">
        <v>760</v>
      </c>
      <c r="B394" s="389">
        <v>5</v>
      </c>
      <c r="C394" s="92"/>
      <c r="D394" s="96"/>
      <c r="E394" s="100" t="s">
        <v>279</v>
      </c>
      <c r="F394" s="100"/>
      <c r="G394" s="95"/>
      <c r="H394" s="170"/>
      <c r="I394" s="86"/>
      <c r="J394" s="178"/>
      <c r="K394" s="154"/>
      <c r="L394" s="178"/>
      <c r="M394" s="58"/>
    </row>
    <row r="395" spans="1:13" s="56" customFormat="1" x14ac:dyDescent="0.25">
      <c r="A395" s="387" t="s">
        <v>765</v>
      </c>
      <c r="B395" s="359">
        <v>5</v>
      </c>
      <c r="C395" s="91">
        <v>2857402235</v>
      </c>
      <c r="D395" s="95">
        <v>100</v>
      </c>
      <c r="E395" s="95"/>
      <c r="F395" s="99" t="s">
        <v>769</v>
      </c>
      <c r="G395" s="95" t="s">
        <v>554</v>
      </c>
      <c r="H395" s="168"/>
      <c r="I395" s="85">
        <f>SUM(D395*H395)</f>
        <v>0</v>
      </c>
      <c r="J395" s="174"/>
      <c r="K395" s="322"/>
      <c r="L395" s="175"/>
      <c r="M395" s="54" t="s">
        <v>543</v>
      </c>
    </row>
    <row r="396" spans="1:13" s="56" customFormat="1" x14ac:dyDescent="0.25">
      <c r="A396" s="388" t="s">
        <v>765</v>
      </c>
      <c r="B396" s="389">
        <v>5</v>
      </c>
      <c r="C396" s="92"/>
      <c r="D396" s="96"/>
      <c r="E396" s="96"/>
      <c r="F396" s="97" t="s">
        <v>770</v>
      </c>
      <c r="G396" s="96"/>
      <c r="H396" s="170"/>
      <c r="I396" s="84"/>
      <c r="J396" s="178"/>
      <c r="K396" s="154"/>
      <c r="L396" s="178"/>
      <c r="M396" s="54"/>
    </row>
    <row r="397" spans="1:13" s="56" customFormat="1" x14ac:dyDescent="0.25">
      <c r="A397" s="388" t="s">
        <v>765</v>
      </c>
      <c r="B397" s="389">
        <v>5</v>
      </c>
      <c r="C397" s="92"/>
      <c r="D397" s="96"/>
      <c r="E397" s="96"/>
      <c r="F397" s="97" t="s">
        <v>202</v>
      </c>
      <c r="G397" s="96"/>
      <c r="H397" s="170"/>
      <c r="I397" s="84"/>
      <c r="J397" s="178"/>
      <c r="K397" s="154"/>
      <c r="L397" s="178"/>
      <c r="M397" s="54"/>
    </row>
    <row r="398" spans="1:13" s="56" customFormat="1" x14ac:dyDescent="0.25">
      <c r="A398" s="388"/>
      <c r="B398" s="389"/>
      <c r="C398" s="92"/>
      <c r="D398" s="96"/>
      <c r="E398" s="96"/>
      <c r="F398" s="97" t="s">
        <v>568</v>
      </c>
      <c r="G398" s="96"/>
      <c r="H398" s="170"/>
      <c r="I398" s="84"/>
      <c r="J398" s="178"/>
      <c r="K398" s="154"/>
      <c r="L398" s="178"/>
      <c r="M398" s="54"/>
    </row>
    <row r="399" spans="1:13" ht="15.6" x14ac:dyDescent="0.3">
      <c r="A399" s="388" t="s">
        <v>765</v>
      </c>
      <c r="B399" s="389">
        <v>5</v>
      </c>
      <c r="C399" s="92"/>
      <c r="D399" s="96"/>
      <c r="E399" s="100" t="s">
        <v>279</v>
      </c>
      <c r="F399" s="100"/>
      <c r="G399" s="95"/>
      <c r="H399" s="170"/>
      <c r="I399" s="86"/>
      <c r="J399" s="178"/>
      <c r="K399" s="154"/>
      <c r="L399" s="178"/>
      <c r="M399" s="58"/>
    </row>
    <row r="400" spans="1:13" s="56" customFormat="1" x14ac:dyDescent="0.25">
      <c r="A400" s="387" t="s">
        <v>768</v>
      </c>
      <c r="B400" s="359">
        <v>5</v>
      </c>
      <c r="C400" s="91">
        <v>2857402236</v>
      </c>
      <c r="D400" s="95">
        <v>250</v>
      </c>
      <c r="E400" s="95"/>
      <c r="F400" s="99" t="s">
        <v>772</v>
      </c>
      <c r="G400" s="95" t="s">
        <v>554</v>
      </c>
      <c r="H400" s="168"/>
      <c r="I400" s="85">
        <f>SUM(D400*H400)</f>
        <v>0</v>
      </c>
      <c r="J400" s="174"/>
      <c r="K400" s="322"/>
      <c r="L400" s="175"/>
      <c r="M400" s="54" t="s">
        <v>543</v>
      </c>
    </row>
    <row r="401" spans="1:13" s="56" customFormat="1" x14ac:dyDescent="0.25">
      <c r="A401" s="388" t="s">
        <v>768</v>
      </c>
      <c r="B401" s="389">
        <v>5</v>
      </c>
      <c r="C401" s="92"/>
      <c r="D401" s="96"/>
      <c r="E401" s="96"/>
      <c r="F401" s="97" t="s">
        <v>773</v>
      </c>
      <c r="G401" s="96"/>
      <c r="H401" s="170"/>
      <c r="I401" s="84"/>
      <c r="J401" s="178"/>
      <c r="K401" s="154"/>
      <c r="L401" s="178"/>
      <c r="M401" s="54"/>
    </row>
    <row r="402" spans="1:13" s="56" customFormat="1" x14ac:dyDescent="0.25">
      <c r="A402" s="388" t="s">
        <v>768</v>
      </c>
      <c r="B402" s="389">
        <v>5</v>
      </c>
      <c r="C402" s="92"/>
      <c r="D402" s="96"/>
      <c r="E402" s="96"/>
      <c r="F402" s="97" t="s">
        <v>203</v>
      </c>
      <c r="G402" s="96"/>
      <c r="H402" s="170"/>
      <c r="I402" s="84"/>
      <c r="J402" s="178"/>
      <c r="K402" s="154"/>
      <c r="L402" s="178"/>
      <c r="M402" s="54"/>
    </row>
    <row r="403" spans="1:13" s="56" customFormat="1" x14ac:dyDescent="0.25">
      <c r="A403" s="388"/>
      <c r="B403" s="389"/>
      <c r="C403" s="92"/>
      <c r="D403" s="96"/>
      <c r="E403" s="96"/>
      <c r="F403" s="97" t="s">
        <v>568</v>
      </c>
      <c r="G403" s="96"/>
      <c r="H403" s="170"/>
      <c r="I403" s="84"/>
      <c r="J403" s="178"/>
      <c r="K403" s="154"/>
      <c r="L403" s="178"/>
      <c r="M403" s="54"/>
    </row>
    <row r="404" spans="1:13" ht="15.6" x14ac:dyDescent="0.3">
      <c r="A404" s="388" t="s">
        <v>768</v>
      </c>
      <c r="B404" s="389">
        <v>5</v>
      </c>
      <c r="C404" s="92"/>
      <c r="D404" s="96"/>
      <c r="E404" s="100" t="s">
        <v>279</v>
      </c>
      <c r="F404" s="100"/>
      <c r="G404" s="95"/>
      <c r="H404" s="170"/>
      <c r="I404" s="86"/>
      <c r="J404" s="178"/>
      <c r="K404" s="154"/>
      <c r="L404" s="178"/>
      <c r="M404" s="58"/>
    </row>
    <row r="405" spans="1:13" s="56" customFormat="1" x14ac:dyDescent="0.25">
      <c r="A405" s="387" t="s">
        <v>771</v>
      </c>
      <c r="B405" s="359">
        <v>5</v>
      </c>
      <c r="C405" s="91">
        <v>2857402237</v>
      </c>
      <c r="D405" s="95">
        <v>1000</v>
      </c>
      <c r="E405" s="95"/>
      <c r="F405" s="99" t="s">
        <v>775</v>
      </c>
      <c r="G405" s="95" t="s">
        <v>554</v>
      </c>
      <c r="H405" s="168"/>
      <c r="I405" s="85">
        <f>SUM(D405*H405)</f>
        <v>0</v>
      </c>
      <c r="J405" s="174"/>
      <c r="K405" s="322"/>
      <c r="L405" s="175"/>
      <c r="M405" s="54" t="s">
        <v>543</v>
      </c>
    </row>
    <row r="406" spans="1:13" s="56" customFormat="1" x14ac:dyDescent="0.25">
      <c r="A406" s="388" t="s">
        <v>771</v>
      </c>
      <c r="B406" s="389">
        <v>5</v>
      </c>
      <c r="C406" s="92"/>
      <c r="D406" s="96"/>
      <c r="E406" s="96"/>
      <c r="F406" s="97" t="s">
        <v>776</v>
      </c>
      <c r="G406" s="96"/>
      <c r="H406" s="170"/>
      <c r="I406" s="84"/>
      <c r="J406" s="178"/>
      <c r="K406" s="154"/>
      <c r="L406" s="178"/>
      <c r="M406" s="54"/>
    </row>
    <row r="407" spans="1:13" s="56" customFormat="1" x14ac:dyDescent="0.25">
      <c r="A407" s="388" t="s">
        <v>771</v>
      </c>
      <c r="B407" s="389">
        <v>5</v>
      </c>
      <c r="C407" s="92"/>
      <c r="D407" s="96"/>
      <c r="E407" s="96"/>
      <c r="F407" s="97" t="s">
        <v>204</v>
      </c>
      <c r="G407" s="96"/>
      <c r="H407" s="170"/>
      <c r="I407" s="84"/>
      <c r="J407" s="178"/>
      <c r="K407" s="154"/>
      <c r="L407" s="178"/>
      <c r="M407" s="54"/>
    </row>
    <row r="408" spans="1:13" s="56" customFormat="1" x14ac:dyDescent="0.25">
      <c r="A408" s="388"/>
      <c r="B408" s="389"/>
      <c r="C408" s="92"/>
      <c r="D408" s="96"/>
      <c r="E408" s="96"/>
      <c r="F408" s="97" t="s">
        <v>568</v>
      </c>
      <c r="G408" s="96"/>
      <c r="H408" s="170"/>
      <c r="I408" s="84"/>
      <c r="J408" s="178"/>
      <c r="K408" s="154"/>
      <c r="L408" s="178"/>
      <c r="M408" s="54"/>
    </row>
    <row r="409" spans="1:13" ht="15.6" x14ac:dyDescent="0.3">
      <c r="A409" s="388" t="s">
        <v>771</v>
      </c>
      <c r="B409" s="389">
        <v>5</v>
      </c>
      <c r="C409" s="92"/>
      <c r="D409" s="96"/>
      <c r="E409" s="100" t="s">
        <v>279</v>
      </c>
      <c r="F409" s="100"/>
      <c r="G409" s="95"/>
      <c r="H409" s="170"/>
      <c r="I409" s="86"/>
      <c r="J409" s="178"/>
      <c r="K409" s="154"/>
      <c r="L409" s="178"/>
      <c r="M409" s="58"/>
    </row>
    <row r="410" spans="1:13" s="56" customFormat="1" x14ac:dyDescent="0.25">
      <c r="A410" s="387" t="s">
        <v>774</v>
      </c>
      <c r="B410" s="359">
        <v>5</v>
      </c>
      <c r="C410" s="91">
        <v>2857402238</v>
      </c>
      <c r="D410" s="95">
        <v>3500</v>
      </c>
      <c r="E410" s="95"/>
      <c r="F410" s="99" t="s">
        <v>778</v>
      </c>
      <c r="G410" s="95" t="s">
        <v>554</v>
      </c>
      <c r="H410" s="168"/>
      <c r="I410" s="85">
        <f>SUM(D410*H410)</f>
        <v>0</v>
      </c>
      <c r="J410" s="174"/>
      <c r="K410" s="322"/>
      <c r="L410" s="175"/>
      <c r="M410" s="54" t="s">
        <v>543</v>
      </c>
    </row>
    <row r="411" spans="1:13" s="56" customFormat="1" x14ac:dyDescent="0.25">
      <c r="A411" s="388" t="s">
        <v>774</v>
      </c>
      <c r="B411" s="389">
        <v>5</v>
      </c>
      <c r="C411" s="92"/>
      <c r="D411" s="96"/>
      <c r="E411" s="96"/>
      <c r="F411" s="97" t="s">
        <v>779</v>
      </c>
      <c r="G411" s="96"/>
      <c r="H411" s="170"/>
      <c r="I411" s="84"/>
      <c r="J411" s="178"/>
      <c r="K411" s="154"/>
      <c r="L411" s="178"/>
      <c r="M411" s="54"/>
    </row>
    <row r="412" spans="1:13" s="56" customFormat="1" x14ac:dyDescent="0.25">
      <c r="A412" s="388" t="s">
        <v>774</v>
      </c>
      <c r="B412" s="389">
        <v>5</v>
      </c>
      <c r="C412" s="92"/>
      <c r="D412" s="96"/>
      <c r="E412" s="96"/>
      <c r="F412" s="97" t="s">
        <v>205</v>
      </c>
      <c r="G412" s="96"/>
      <c r="H412" s="170"/>
      <c r="I412" s="84"/>
      <c r="J412" s="178"/>
      <c r="K412" s="154"/>
      <c r="L412" s="178"/>
      <c r="M412" s="54"/>
    </row>
    <row r="413" spans="1:13" s="56" customFormat="1" x14ac:dyDescent="0.25">
      <c r="A413" s="388"/>
      <c r="B413" s="389"/>
      <c r="C413" s="92"/>
      <c r="D413" s="96"/>
      <c r="E413" s="96"/>
      <c r="F413" s="97" t="s">
        <v>568</v>
      </c>
      <c r="G413" s="96"/>
      <c r="H413" s="170"/>
      <c r="I413" s="84"/>
      <c r="J413" s="178"/>
      <c r="K413" s="154"/>
      <c r="L413" s="178"/>
      <c r="M413" s="54"/>
    </row>
    <row r="414" spans="1:13" ht="15.6" x14ac:dyDescent="0.3">
      <c r="A414" s="388" t="s">
        <v>774</v>
      </c>
      <c r="B414" s="389">
        <v>5</v>
      </c>
      <c r="C414" s="92"/>
      <c r="D414" s="96"/>
      <c r="E414" s="100" t="s">
        <v>279</v>
      </c>
      <c r="F414" s="100"/>
      <c r="G414" s="95"/>
      <c r="H414" s="170"/>
      <c r="I414" s="86"/>
      <c r="J414" s="178"/>
      <c r="K414" s="154"/>
      <c r="L414" s="178"/>
      <c r="M414" s="58"/>
    </row>
    <row r="415" spans="1:13" s="56" customFormat="1" x14ac:dyDescent="0.25">
      <c r="A415" s="387" t="s">
        <v>777</v>
      </c>
      <c r="B415" s="359">
        <v>5</v>
      </c>
      <c r="C415" s="91">
        <v>2857402239</v>
      </c>
      <c r="D415" s="95">
        <v>175</v>
      </c>
      <c r="E415" s="95"/>
      <c r="F415" s="99" t="s">
        <v>780</v>
      </c>
      <c r="G415" s="95" t="s">
        <v>554</v>
      </c>
      <c r="H415" s="168"/>
      <c r="I415" s="85">
        <f>SUM(D415*H415)</f>
        <v>0</v>
      </c>
      <c r="J415" s="174"/>
      <c r="K415" s="322"/>
      <c r="L415" s="175"/>
      <c r="M415" s="54" t="s">
        <v>543</v>
      </c>
    </row>
    <row r="416" spans="1:13" s="56" customFormat="1" x14ac:dyDescent="0.25">
      <c r="A416" s="388" t="s">
        <v>777</v>
      </c>
      <c r="B416" s="389">
        <v>5</v>
      </c>
      <c r="C416" s="92"/>
      <c r="D416" s="96"/>
      <c r="E416" s="96"/>
      <c r="F416" s="97" t="s">
        <v>207</v>
      </c>
      <c r="G416" s="96"/>
      <c r="H416" s="170"/>
      <c r="I416" s="84"/>
      <c r="J416" s="178"/>
      <c r="K416" s="154"/>
      <c r="L416" s="178"/>
      <c r="M416" s="54"/>
    </row>
    <row r="417" spans="1:13" s="56" customFormat="1" x14ac:dyDescent="0.25">
      <c r="A417" s="388"/>
      <c r="B417" s="389"/>
      <c r="C417" s="92"/>
      <c r="D417" s="96"/>
      <c r="E417" s="96"/>
      <c r="F417" s="97" t="s">
        <v>206</v>
      </c>
      <c r="G417" s="96"/>
      <c r="H417" s="170"/>
      <c r="I417" s="84"/>
      <c r="J417" s="178"/>
      <c r="K417" s="154"/>
      <c r="L417" s="178"/>
      <c r="M417" s="54"/>
    </row>
    <row r="418" spans="1:13" ht="15.6" x14ac:dyDescent="0.3">
      <c r="A418" s="388" t="s">
        <v>777</v>
      </c>
      <c r="B418" s="389">
        <v>5</v>
      </c>
      <c r="C418" s="92"/>
      <c r="D418" s="96"/>
      <c r="E418" s="100" t="s">
        <v>279</v>
      </c>
      <c r="F418" s="100"/>
      <c r="G418" s="95"/>
      <c r="H418" s="170"/>
      <c r="I418" s="86"/>
      <c r="J418" s="178"/>
      <c r="K418" s="154"/>
      <c r="L418" s="178"/>
      <c r="M418" s="58"/>
    </row>
    <row r="419" spans="1:13" s="56" customFormat="1" x14ac:dyDescent="0.25">
      <c r="A419" s="387" t="s">
        <v>781</v>
      </c>
      <c r="B419" s="359">
        <v>5</v>
      </c>
      <c r="C419" s="91">
        <v>2857402244</v>
      </c>
      <c r="D419" s="95">
        <v>500</v>
      </c>
      <c r="E419" s="95"/>
      <c r="F419" s="99" t="s">
        <v>782</v>
      </c>
      <c r="G419" s="95" t="s">
        <v>554</v>
      </c>
      <c r="H419" s="168"/>
      <c r="I419" s="85">
        <f>SUM(D419*H419)</f>
        <v>0</v>
      </c>
      <c r="J419" s="174"/>
      <c r="K419" s="322"/>
      <c r="L419" s="175"/>
      <c r="M419" s="54" t="s">
        <v>543</v>
      </c>
    </row>
    <row r="420" spans="1:13" s="56" customFormat="1" x14ac:dyDescent="0.25">
      <c r="A420" s="388" t="s">
        <v>781</v>
      </c>
      <c r="B420" s="389">
        <v>5</v>
      </c>
      <c r="C420" s="92"/>
      <c r="D420" s="96"/>
      <c r="E420" s="96"/>
      <c r="F420" s="97" t="s">
        <v>783</v>
      </c>
      <c r="G420" s="96"/>
      <c r="H420" s="170"/>
      <c r="I420" s="84"/>
      <c r="J420" s="178"/>
      <c r="K420" s="154"/>
      <c r="L420" s="178"/>
      <c r="M420" s="54"/>
    </row>
    <row r="421" spans="1:13" ht="15.6" x14ac:dyDescent="0.3">
      <c r="A421" s="388" t="s">
        <v>781</v>
      </c>
      <c r="B421" s="389">
        <v>5</v>
      </c>
      <c r="C421" s="92"/>
      <c r="D421" s="96"/>
      <c r="E421" s="100" t="s">
        <v>279</v>
      </c>
      <c r="F421" s="100"/>
      <c r="G421" s="95"/>
      <c r="H421" s="170"/>
      <c r="I421" s="86"/>
      <c r="J421" s="178"/>
      <c r="K421" s="154"/>
      <c r="L421" s="178"/>
      <c r="M421" s="58"/>
    </row>
    <row r="422" spans="1:13" s="56" customFormat="1" ht="45" x14ac:dyDescent="0.25">
      <c r="A422" s="387"/>
      <c r="B422" s="359"/>
      <c r="C422" s="94">
        <v>2857402248</v>
      </c>
      <c r="D422" s="98">
        <v>30</v>
      </c>
      <c r="E422" s="357"/>
      <c r="F422" s="101" t="s">
        <v>223</v>
      </c>
      <c r="G422" s="98" t="s">
        <v>554</v>
      </c>
      <c r="H422" s="169"/>
      <c r="I422" s="87">
        <f>SUM(D422*H422)</f>
        <v>0</v>
      </c>
      <c r="J422" s="176"/>
      <c r="K422" s="337"/>
      <c r="L422" s="177"/>
      <c r="M422" s="62" t="s">
        <v>543</v>
      </c>
    </row>
    <row r="423" spans="1:13" s="56" customFormat="1" ht="15.6" x14ac:dyDescent="0.25">
      <c r="A423" s="387"/>
      <c r="B423" s="359"/>
      <c r="C423" s="94"/>
      <c r="D423" s="98"/>
      <c r="E423" s="357"/>
      <c r="F423" s="101"/>
      <c r="G423" s="98"/>
      <c r="H423" s="169"/>
      <c r="I423" s="87"/>
      <c r="J423" s="176"/>
      <c r="K423" s="337"/>
      <c r="L423" s="177"/>
      <c r="M423" s="62"/>
    </row>
    <row r="424" spans="1:13" s="56" customFormat="1" ht="15.6" x14ac:dyDescent="0.25">
      <c r="A424" s="387"/>
      <c r="B424" s="359"/>
      <c r="C424" s="94">
        <v>2857402745</v>
      </c>
      <c r="D424" s="98">
        <v>50</v>
      </c>
      <c r="E424" s="357"/>
      <c r="F424" s="125" t="s">
        <v>957</v>
      </c>
      <c r="G424" s="127" t="s">
        <v>554</v>
      </c>
      <c r="H424" s="169"/>
      <c r="I424" s="85">
        <f>SUM(D424*H424)</f>
        <v>0</v>
      </c>
      <c r="J424" s="174"/>
      <c r="K424" s="322"/>
      <c r="L424" s="175"/>
      <c r="M424" s="54" t="s">
        <v>543</v>
      </c>
    </row>
    <row r="425" spans="1:13" s="56" customFormat="1" ht="15.6" x14ac:dyDescent="0.25">
      <c r="A425" s="387"/>
      <c r="B425" s="359"/>
      <c r="C425" s="94"/>
      <c r="D425" s="98"/>
      <c r="E425" s="357"/>
      <c r="F425" s="125" t="s">
        <v>958</v>
      </c>
      <c r="G425" s="98"/>
      <c r="H425" s="169"/>
      <c r="I425" s="87"/>
      <c r="J425" s="176"/>
      <c r="K425" s="337"/>
      <c r="L425" s="177"/>
      <c r="M425" s="62"/>
    </row>
    <row r="426" spans="1:13" s="56" customFormat="1" ht="15.6" x14ac:dyDescent="0.25">
      <c r="A426" s="387"/>
      <c r="B426" s="359"/>
      <c r="C426" s="94"/>
      <c r="D426" s="98"/>
      <c r="E426" s="357"/>
      <c r="F426" s="101"/>
      <c r="G426" s="98"/>
      <c r="H426" s="169"/>
      <c r="I426" s="87"/>
      <c r="J426" s="176"/>
      <c r="K426" s="337"/>
      <c r="L426" s="177"/>
      <c r="M426" s="62"/>
    </row>
    <row r="427" spans="1:13" s="56" customFormat="1" ht="15.6" x14ac:dyDescent="0.25">
      <c r="A427" s="387"/>
      <c r="B427" s="359"/>
      <c r="C427" s="94">
        <v>2857402744</v>
      </c>
      <c r="D427" s="98">
        <v>50</v>
      </c>
      <c r="E427" s="357"/>
      <c r="F427" s="125" t="s">
        <v>959</v>
      </c>
      <c r="G427" s="127" t="s">
        <v>554</v>
      </c>
      <c r="H427" s="169"/>
      <c r="I427" s="85">
        <f>SUM(D427*H427)</f>
        <v>0</v>
      </c>
      <c r="J427" s="176"/>
      <c r="K427" s="337"/>
      <c r="L427" s="177"/>
      <c r="M427" s="62"/>
    </row>
    <row r="428" spans="1:13" s="56" customFormat="1" ht="15.6" x14ac:dyDescent="0.25">
      <c r="A428" s="387"/>
      <c r="B428" s="359"/>
      <c r="C428" s="94"/>
      <c r="D428" s="98"/>
      <c r="E428" s="357"/>
      <c r="F428" s="125" t="s">
        <v>960</v>
      </c>
      <c r="G428" s="127"/>
      <c r="H428" s="85"/>
      <c r="I428" s="85"/>
      <c r="J428" s="174"/>
      <c r="K428" s="322"/>
      <c r="L428" s="175"/>
      <c r="M428" s="54" t="s">
        <v>543</v>
      </c>
    </row>
    <row r="429" spans="1:13" s="56" customFormat="1" ht="15.6" x14ac:dyDescent="0.25">
      <c r="A429" s="387"/>
      <c r="B429" s="359"/>
      <c r="C429" s="94"/>
      <c r="D429" s="98"/>
      <c r="E429" s="357"/>
      <c r="F429" s="101"/>
      <c r="G429" s="98"/>
      <c r="H429" s="169"/>
      <c r="I429" s="87"/>
      <c r="J429" s="176"/>
      <c r="K429" s="337"/>
      <c r="L429" s="177"/>
      <c r="M429" s="62"/>
    </row>
    <row r="430" spans="1:13" s="56" customFormat="1" ht="15.6" x14ac:dyDescent="0.25">
      <c r="A430" s="387"/>
      <c r="B430" s="359"/>
      <c r="C430" s="94">
        <v>2857402743</v>
      </c>
      <c r="D430" s="98">
        <v>50</v>
      </c>
      <c r="E430" s="357"/>
      <c r="F430" s="125" t="s">
        <v>961</v>
      </c>
      <c r="G430" s="127" t="s">
        <v>554</v>
      </c>
      <c r="H430" s="169"/>
      <c r="I430" s="85">
        <f>SUM(D430*H430)</f>
        <v>0</v>
      </c>
      <c r="J430" s="174"/>
      <c r="K430" s="322"/>
      <c r="L430" s="175"/>
      <c r="M430" s="54" t="s">
        <v>543</v>
      </c>
    </row>
    <row r="431" spans="1:13" s="56" customFormat="1" ht="15.6" x14ac:dyDescent="0.25">
      <c r="A431" s="387"/>
      <c r="B431" s="359"/>
      <c r="C431" s="94"/>
      <c r="D431" s="98"/>
      <c r="E431" s="357"/>
      <c r="F431" s="125" t="s">
        <v>975</v>
      </c>
      <c r="G431" s="127"/>
      <c r="H431" s="60"/>
      <c r="I431" s="87"/>
      <c r="J431" s="60"/>
      <c r="K431" s="61"/>
      <c r="L431" s="61"/>
      <c r="M431" s="62"/>
    </row>
    <row r="432" spans="1:13" ht="15.75" customHeight="1" x14ac:dyDescent="0.3">
      <c r="A432" s="388"/>
      <c r="B432" s="389"/>
      <c r="C432" s="92"/>
      <c r="D432" s="96"/>
      <c r="E432" s="100" t="s">
        <v>280</v>
      </c>
      <c r="F432" s="100"/>
      <c r="G432" s="95"/>
      <c r="H432" s="57"/>
      <c r="I432" s="57"/>
      <c r="J432" s="57"/>
      <c r="K432" s="57"/>
      <c r="L432" s="57"/>
      <c r="M432" s="58"/>
    </row>
    <row r="433" spans="1:13" ht="15.6" x14ac:dyDescent="0.3">
      <c r="A433" s="387" t="s">
        <v>781</v>
      </c>
      <c r="B433" s="359">
        <v>5</v>
      </c>
      <c r="C433" s="91"/>
      <c r="D433" s="95"/>
      <c r="E433" s="95"/>
      <c r="F433" s="123" t="s">
        <v>80</v>
      </c>
      <c r="G433" s="95"/>
      <c r="H433" s="421">
        <f>SUM(I326:I430)</f>
        <v>0</v>
      </c>
      <c r="I433" s="421"/>
      <c r="J433" s="421"/>
      <c r="K433" s="421"/>
      <c r="L433" s="421"/>
      <c r="M433" s="422"/>
    </row>
    <row r="434" spans="1:13" x14ac:dyDescent="0.25">
      <c r="A434" s="387"/>
      <c r="B434" s="359"/>
      <c r="C434" s="91"/>
      <c r="D434" s="95"/>
      <c r="E434" s="95"/>
      <c r="F434" s="99"/>
      <c r="G434" s="95"/>
      <c r="H434" s="57"/>
      <c r="I434" s="57"/>
      <c r="J434" s="57"/>
      <c r="K434" s="57"/>
      <c r="L434" s="57"/>
      <c r="M434" s="58"/>
    </row>
    <row r="435" spans="1:13" ht="15.6" x14ac:dyDescent="0.3">
      <c r="A435" s="387"/>
      <c r="B435" s="359"/>
      <c r="C435" s="108"/>
      <c r="D435" s="359"/>
      <c r="E435" s="95"/>
      <c r="F435" s="355" t="s">
        <v>67</v>
      </c>
      <c r="G435" s="410"/>
      <c r="H435" s="76"/>
      <c r="I435" s="76"/>
      <c r="J435" s="76"/>
      <c r="K435" s="76"/>
      <c r="L435" s="423" t="s">
        <v>290</v>
      </c>
      <c r="M435" s="423"/>
    </row>
    <row r="436" spans="1:13" x14ac:dyDescent="0.25">
      <c r="A436" s="387"/>
      <c r="B436" s="359"/>
      <c r="C436" s="91"/>
      <c r="D436" s="95"/>
      <c r="E436" s="95"/>
      <c r="F436" s="99"/>
      <c r="G436" s="95"/>
      <c r="H436" s="57"/>
      <c r="I436" s="57"/>
      <c r="J436" s="57"/>
      <c r="K436" s="57"/>
      <c r="L436" s="57"/>
      <c r="M436" s="58"/>
    </row>
    <row r="437" spans="1:13" s="56" customFormat="1" x14ac:dyDescent="0.25">
      <c r="A437" s="387" t="s">
        <v>787</v>
      </c>
      <c r="B437" s="359">
        <v>6</v>
      </c>
      <c r="C437" s="91">
        <v>2857402299</v>
      </c>
      <c r="D437" s="95">
        <v>300</v>
      </c>
      <c r="E437" s="95"/>
      <c r="F437" s="99" t="s">
        <v>788</v>
      </c>
      <c r="G437" s="95" t="s">
        <v>554</v>
      </c>
      <c r="H437" s="171"/>
      <c r="I437" s="85">
        <f>SUM(D437*H437)</f>
        <v>0</v>
      </c>
      <c r="J437" s="179"/>
      <c r="K437" s="322"/>
      <c r="L437" s="180"/>
      <c r="M437" s="54" t="s">
        <v>543</v>
      </c>
    </row>
    <row r="438" spans="1:13" s="56" customFormat="1" ht="15" customHeight="1" x14ac:dyDescent="0.25">
      <c r="A438" s="388" t="s">
        <v>787</v>
      </c>
      <c r="B438" s="389">
        <v>6</v>
      </c>
      <c r="C438" s="92"/>
      <c r="D438" s="96"/>
      <c r="E438" s="96"/>
      <c r="F438" s="97" t="s">
        <v>789</v>
      </c>
      <c r="G438" s="96"/>
      <c r="H438" s="173"/>
      <c r="I438" s="84"/>
      <c r="J438" s="183"/>
      <c r="K438" s="154"/>
      <c r="L438" s="183"/>
      <c r="M438" s="54"/>
    </row>
    <row r="439" spans="1:13" s="56" customFormat="1" x14ac:dyDescent="0.25">
      <c r="A439" s="388" t="s">
        <v>787</v>
      </c>
      <c r="B439" s="389">
        <v>6</v>
      </c>
      <c r="C439" s="92"/>
      <c r="D439" s="96"/>
      <c r="E439" s="96"/>
      <c r="F439" s="97" t="s">
        <v>209</v>
      </c>
      <c r="G439" s="96"/>
      <c r="H439" s="173"/>
      <c r="I439" s="84"/>
      <c r="J439" s="183"/>
      <c r="K439" s="154"/>
      <c r="L439" s="183"/>
      <c r="M439" s="54"/>
    </row>
    <row r="440" spans="1:13" s="56" customFormat="1" ht="30" x14ac:dyDescent="0.25">
      <c r="A440" s="388" t="s">
        <v>787</v>
      </c>
      <c r="B440" s="389">
        <v>6</v>
      </c>
      <c r="C440" s="92"/>
      <c r="D440" s="96"/>
      <c r="E440" s="96"/>
      <c r="F440" s="121" t="s">
        <v>495</v>
      </c>
      <c r="G440" s="96"/>
      <c r="H440" s="173"/>
      <c r="I440" s="84"/>
      <c r="J440" s="183"/>
      <c r="K440" s="154"/>
      <c r="L440" s="183"/>
      <c r="M440" s="54"/>
    </row>
    <row r="441" spans="1:13" ht="15.6" x14ac:dyDescent="0.3">
      <c r="A441" s="388" t="s">
        <v>787</v>
      </c>
      <c r="B441" s="389">
        <v>6</v>
      </c>
      <c r="C441" s="92"/>
      <c r="D441" s="96"/>
      <c r="E441" s="100" t="s">
        <v>279</v>
      </c>
      <c r="F441" s="100"/>
      <c r="G441" s="95"/>
      <c r="H441" s="173"/>
      <c r="I441" s="86"/>
      <c r="J441" s="183"/>
      <c r="K441" s="154"/>
      <c r="L441" s="183"/>
      <c r="M441" s="58"/>
    </row>
    <row r="442" spans="1:13" s="56" customFormat="1" ht="45" x14ac:dyDescent="0.25">
      <c r="A442" s="387" t="s">
        <v>790</v>
      </c>
      <c r="B442" s="359">
        <v>6</v>
      </c>
      <c r="C442" s="94">
        <v>2857402300</v>
      </c>
      <c r="D442" s="98">
        <v>200</v>
      </c>
      <c r="E442" s="98"/>
      <c r="F442" s="101" t="s">
        <v>18</v>
      </c>
      <c r="G442" s="98" t="s">
        <v>554</v>
      </c>
      <c r="H442" s="172"/>
      <c r="I442" s="87">
        <f>SUM(D442*H442)</f>
        <v>0</v>
      </c>
      <c r="J442" s="181"/>
      <c r="K442" s="337"/>
      <c r="L442" s="182"/>
      <c r="M442" s="62" t="s">
        <v>543</v>
      </c>
    </row>
    <row r="443" spans="1:13" ht="15.6" x14ac:dyDescent="0.3">
      <c r="A443" s="388" t="s">
        <v>790</v>
      </c>
      <c r="B443" s="389">
        <v>6</v>
      </c>
      <c r="C443" s="92"/>
      <c r="D443" s="96"/>
      <c r="E443" s="100" t="s">
        <v>279</v>
      </c>
      <c r="F443" s="100"/>
      <c r="G443" s="95"/>
      <c r="H443" s="173"/>
      <c r="I443" s="86"/>
      <c r="J443" s="183"/>
      <c r="K443" s="154"/>
      <c r="L443" s="183"/>
      <c r="M443" s="58"/>
    </row>
    <row r="444" spans="1:13" s="56" customFormat="1" ht="60" x14ac:dyDescent="0.25">
      <c r="A444" s="387" t="s">
        <v>792</v>
      </c>
      <c r="B444" s="359">
        <v>6</v>
      </c>
      <c r="C444" s="94">
        <v>2857402301</v>
      </c>
      <c r="D444" s="98">
        <v>20</v>
      </c>
      <c r="E444" s="98"/>
      <c r="F444" s="101" t="s">
        <v>514</v>
      </c>
      <c r="G444" s="98" t="s">
        <v>554</v>
      </c>
      <c r="H444" s="172"/>
      <c r="I444" s="87">
        <f>SUM(D444*H444)</f>
        <v>0</v>
      </c>
      <c r="J444" s="181"/>
      <c r="K444" s="337"/>
      <c r="L444" s="182"/>
      <c r="M444" s="62" t="s">
        <v>543</v>
      </c>
    </row>
    <row r="445" spans="1:13" ht="15.6" x14ac:dyDescent="0.3">
      <c r="A445" s="388" t="s">
        <v>792</v>
      </c>
      <c r="B445" s="389">
        <v>6</v>
      </c>
      <c r="C445" s="92"/>
      <c r="D445" s="96"/>
      <c r="E445" s="100" t="s">
        <v>279</v>
      </c>
      <c r="F445" s="100"/>
      <c r="G445" s="95"/>
      <c r="H445" s="173"/>
      <c r="I445" s="86"/>
      <c r="J445" s="183"/>
      <c r="K445" s="154"/>
      <c r="L445" s="183"/>
      <c r="M445" s="58"/>
    </row>
    <row r="446" spans="1:13" s="56" customFormat="1" ht="45" x14ac:dyDescent="0.25">
      <c r="A446" s="387" t="s">
        <v>793</v>
      </c>
      <c r="B446" s="359">
        <v>6</v>
      </c>
      <c r="C446" s="94">
        <v>2857402302</v>
      </c>
      <c r="D446" s="98">
        <v>20</v>
      </c>
      <c r="E446" s="98"/>
      <c r="F446" s="101" t="s">
        <v>140</v>
      </c>
      <c r="G446" s="98" t="s">
        <v>554</v>
      </c>
      <c r="H446" s="172"/>
      <c r="I446" s="87">
        <f>SUM(D446*H446)</f>
        <v>0</v>
      </c>
      <c r="J446" s="181"/>
      <c r="K446" s="337"/>
      <c r="L446" s="182"/>
      <c r="M446" s="62" t="s">
        <v>543</v>
      </c>
    </row>
    <row r="447" spans="1:13" ht="15.6" x14ac:dyDescent="0.3">
      <c r="A447" s="388" t="s">
        <v>793</v>
      </c>
      <c r="B447" s="389">
        <v>6</v>
      </c>
      <c r="C447" s="92"/>
      <c r="D447" s="96"/>
      <c r="E447" s="100" t="s">
        <v>279</v>
      </c>
      <c r="F447" s="100"/>
      <c r="G447" s="95"/>
      <c r="H447" s="173"/>
      <c r="I447" s="86"/>
      <c r="J447" s="183"/>
      <c r="K447" s="154"/>
      <c r="L447" s="183"/>
      <c r="M447" s="58"/>
    </row>
    <row r="448" spans="1:13" s="56" customFormat="1" x14ac:dyDescent="0.25">
      <c r="A448" s="387"/>
      <c r="B448" s="359"/>
      <c r="C448" s="91">
        <v>2857402492</v>
      </c>
      <c r="D448" s="95">
        <v>30</v>
      </c>
      <c r="E448" s="95"/>
      <c r="F448" s="99" t="s">
        <v>347</v>
      </c>
      <c r="G448" s="95" t="s">
        <v>554</v>
      </c>
      <c r="H448" s="171"/>
      <c r="I448" s="85">
        <f>SUM(D448*H448)</f>
        <v>0</v>
      </c>
      <c r="J448" s="179"/>
      <c r="K448" s="322"/>
      <c r="L448" s="180"/>
      <c r="M448" s="54" t="s">
        <v>543</v>
      </c>
    </row>
    <row r="449" spans="1:13" s="56" customFormat="1" x14ac:dyDescent="0.25">
      <c r="A449" s="388"/>
      <c r="B449" s="389"/>
      <c r="C449" s="92"/>
      <c r="D449" s="96"/>
      <c r="E449" s="96"/>
      <c r="F449" s="97" t="s">
        <v>348</v>
      </c>
      <c r="G449" s="96"/>
      <c r="H449" s="173"/>
      <c r="I449" s="84"/>
      <c r="J449" s="183"/>
      <c r="K449" s="154"/>
      <c r="L449" s="183"/>
      <c r="M449" s="54"/>
    </row>
    <row r="450" spans="1:13" s="56" customFormat="1" x14ac:dyDescent="0.25">
      <c r="A450" s="388"/>
      <c r="B450" s="389"/>
      <c r="C450" s="92"/>
      <c r="D450" s="96"/>
      <c r="E450" s="96"/>
      <c r="F450" s="97" t="s">
        <v>395</v>
      </c>
      <c r="G450" s="96"/>
      <c r="H450" s="173"/>
      <c r="I450" s="84"/>
      <c r="J450" s="183"/>
      <c r="K450" s="154"/>
      <c r="L450" s="183"/>
      <c r="M450" s="54"/>
    </row>
    <row r="451" spans="1:13" s="56" customFormat="1" x14ac:dyDescent="0.25">
      <c r="A451" s="388"/>
      <c r="B451" s="389"/>
      <c r="C451" s="92"/>
      <c r="D451" s="96"/>
      <c r="E451" s="96"/>
      <c r="F451" s="97" t="s">
        <v>568</v>
      </c>
      <c r="G451" s="96"/>
      <c r="H451" s="173"/>
      <c r="I451" s="84"/>
      <c r="J451" s="183"/>
      <c r="K451" s="154"/>
      <c r="L451" s="183"/>
      <c r="M451" s="54"/>
    </row>
    <row r="452" spans="1:13" ht="15.6" x14ac:dyDescent="0.3">
      <c r="A452" s="388"/>
      <c r="B452" s="389"/>
      <c r="C452" s="92"/>
      <c r="D452" s="96"/>
      <c r="E452" s="100" t="s">
        <v>279</v>
      </c>
      <c r="F452" s="100"/>
      <c r="G452" s="95"/>
      <c r="H452" s="173"/>
      <c r="I452" s="86"/>
      <c r="J452" s="183"/>
      <c r="K452" s="154"/>
      <c r="L452" s="183"/>
      <c r="M452" s="58"/>
    </row>
    <row r="453" spans="1:13" s="56" customFormat="1" x14ac:dyDescent="0.25">
      <c r="A453" s="387" t="s">
        <v>796</v>
      </c>
      <c r="B453" s="359">
        <v>6</v>
      </c>
      <c r="C453" s="91">
        <v>2857402304</v>
      </c>
      <c r="D453" s="95">
        <v>25</v>
      </c>
      <c r="E453" s="95"/>
      <c r="F453" s="99" t="s">
        <v>797</v>
      </c>
      <c r="G453" s="95" t="s">
        <v>554</v>
      </c>
      <c r="H453" s="171"/>
      <c r="I453" s="85">
        <f>SUM(D453*H453)</f>
        <v>0</v>
      </c>
      <c r="J453" s="179"/>
      <c r="K453" s="322"/>
      <c r="L453" s="180"/>
      <c r="M453" s="54" t="s">
        <v>543</v>
      </c>
    </row>
    <row r="454" spans="1:13" s="56" customFormat="1" x14ac:dyDescent="0.25">
      <c r="A454" s="388" t="s">
        <v>796</v>
      </c>
      <c r="B454" s="389">
        <v>6</v>
      </c>
      <c r="C454" s="92"/>
      <c r="D454" s="96"/>
      <c r="E454" s="96"/>
      <c r="F454" s="97" t="s">
        <v>210</v>
      </c>
      <c r="G454" s="96"/>
      <c r="H454" s="173"/>
      <c r="I454" s="84"/>
      <c r="J454" s="183"/>
      <c r="K454" s="154"/>
      <c r="L454" s="183"/>
      <c r="M454" s="54"/>
    </row>
    <row r="455" spans="1:13" s="56" customFormat="1" x14ac:dyDescent="0.25">
      <c r="A455" s="388"/>
      <c r="B455" s="389"/>
      <c r="C455" s="92"/>
      <c r="D455" s="96"/>
      <c r="E455" s="96"/>
      <c r="F455" s="97" t="s">
        <v>211</v>
      </c>
      <c r="G455" s="96"/>
      <c r="H455" s="173"/>
      <c r="I455" s="84"/>
      <c r="J455" s="183"/>
      <c r="K455" s="154"/>
      <c r="L455" s="183"/>
      <c r="M455" s="54"/>
    </row>
    <row r="456" spans="1:13" s="56" customFormat="1" ht="30" x14ac:dyDescent="0.25">
      <c r="A456" s="388" t="s">
        <v>796</v>
      </c>
      <c r="B456" s="389">
        <v>6</v>
      </c>
      <c r="C456" s="92"/>
      <c r="D456" s="96"/>
      <c r="E456" s="96"/>
      <c r="F456" s="121" t="s">
        <v>496</v>
      </c>
      <c r="G456" s="96"/>
      <c r="H456" s="173"/>
      <c r="I456" s="84"/>
      <c r="J456" s="183"/>
      <c r="K456" s="154"/>
      <c r="L456" s="183"/>
      <c r="M456" s="54"/>
    </row>
    <row r="457" spans="1:13" ht="18" customHeight="1" x14ac:dyDescent="0.3">
      <c r="A457" s="388" t="s">
        <v>796</v>
      </c>
      <c r="B457" s="389">
        <v>6</v>
      </c>
      <c r="C457" s="92"/>
      <c r="D457" s="96"/>
      <c r="E457" s="100" t="s">
        <v>279</v>
      </c>
      <c r="F457" s="100"/>
      <c r="G457" s="95"/>
      <c r="H457" s="173"/>
      <c r="I457" s="86"/>
      <c r="J457" s="183"/>
      <c r="K457" s="154"/>
      <c r="L457" s="183"/>
      <c r="M457" s="58"/>
    </row>
    <row r="458" spans="1:13" s="56" customFormat="1" ht="15.6" x14ac:dyDescent="0.3">
      <c r="A458" s="387"/>
      <c r="B458" s="359"/>
      <c r="C458" s="91">
        <v>2857402493</v>
      </c>
      <c r="D458" s="95">
        <v>250</v>
      </c>
      <c r="E458" s="100"/>
      <c r="F458" s="99" t="s">
        <v>30</v>
      </c>
      <c r="G458" s="95" t="s">
        <v>554</v>
      </c>
      <c r="H458" s="171"/>
      <c r="I458" s="85">
        <f>SUM(D458*H458)</f>
        <v>0</v>
      </c>
      <c r="J458" s="179"/>
      <c r="K458" s="322"/>
      <c r="L458" s="180"/>
      <c r="M458" s="54" t="s">
        <v>543</v>
      </c>
    </row>
    <row r="459" spans="1:13" ht="15.6" x14ac:dyDescent="0.3">
      <c r="A459" s="388"/>
      <c r="B459" s="389"/>
      <c r="C459" s="92"/>
      <c r="D459" s="96"/>
      <c r="E459" s="100"/>
      <c r="F459" s="99" t="s">
        <v>31</v>
      </c>
      <c r="G459" s="95"/>
      <c r="H459" s="173"/>
      <c r="I459" s="86"/>
      <c r="J459" s="183"/>
      <c r="K459" s="154"/>
      <c r="L459" s="183"/>
      <c r="M459" s="58"/>
    </row>
    <row r="460" spans="1:13" ht="15.6" x14ac:dyDescent="0.3">
      <c r="A460" s="388"/>
      <c r="B460" s="389"/>
      <c r="C460" s="92"/>
      <c r="D460" s="96"/>
      <c r="E460" s="100"/>
      <c r="F460" s="99"/>
      <c r="G460" s="95"/>
      <c r="H460" s="173"/>
      <c r="I460" s="86"/>
      <c r="J460" s="183"/>
      <c r="K460" s="154"/>
      <c r="L460" s="183"/>
      <c r="M460" s="58"/>
    </row>
    <row r="461" spans="1:13" ht="15.6" x14ac:dyDescent="0.3">
      <c r="A461" s="388"/>
      <c r="B461" s="389"/>
      <c r="C461" s="92">
        <v>2857402755</v>
      </c>
      <c r="D461" s="96">
        <v>50</v>
      </c>
      <c r="E461" s="100"/>
      <c r="F461" s="126" t="s">
        <v>948</v>
      </c>
      <c r="G461" s="9" t="s">
        <v>554</v>
      </c>
      <c r="H461" s="173"/>
      <c r="I461" s="85">
        <f>SUM(D461*H461)</f>
        <v>0</v>
      </c>
      <c r="J461" s="179"/>
      <c r="K461" s="322"/>
      <c r="L461" s="180"/>
      <c r="M461" s="54" t="s">
        <v>543</v>
      </c>
    </row>
    <row r="462" spans="1:13" ht="15.6" x14ac:dyDescent="0.3">
      <c r="A462" s="388"/>
      <c r="B462" s="389"/>
      <c r="C462" s="92"/>
      <c r="D462" s="96"/>
      <c r="E462" s="100"/>
      <c r="F462" s="126" t="s">
        <v>949</v>
      </c>
      <c r="G462" s="95"/>
      <c r="H462" s="173"/>
      <c r="I462" s="86"/>
      <c r="J462" s="183"/>
      <c r="K462" s="154"/>
      <c r="L462" s="183"/>
      <c r="M462" s="58"/>
    </row>
    <row r="463" spans="1:13" ht="15.6" x14ac:dyDescent="0.3">
      <c r="A463" s="388"/>
      <c r="B463" s="389"/>
      <c r="C463" s="92"/>
      <c r="D463" s="96"/>
      <c r="E463" s="100"/>
      <c r="F463" s="126" t="s">
        <v>568</v>
      </c>
      <c r="G463" s="95"/>
      <c r="H463" s="173"/>
      <c r="I463" s="86"/>
      <c r="J463" s="183"/>
      <c r="K463" s="154"/>
      <c r="L463" s="183"/>
      <c r="M463" s="58"/>
    </row>
    <row r="464" spans="1:13" ht="15.6" x14ac:dyDescent="0.3">
      <c r="A464" s="388"/>
      <c r="B464" s="389"/>
      <c r="C464" s="92"/>
      <c r="D464" s="96"/>
      <c r="E464" s="100"/>
      <c r="F464" s="99"/>
      <c r="G464" s="95"/>
      <c r="H464" s="173"/>
      <c r="I464" s="86"/>
      <c r="J464" s="183"/>
      <c r="K464" s="154"/>
      <c r="L464" s="183"/>
      <c r="M464" s="58"/>
    </row>
    <row r="465" spans="1:13" ht="15.6" x14ac:dyDescent="0.3">
      <c r="A465" s="388"/>
      <c r="B465" s="389"/>
      <c r="C465" s="92">
        <v>2857402754</v>
      </c>
      <c r="D465" s="96">
        <v>50</v>
      </c>
      <c r="E465" s="100"/>
      <c r="F465" s="126" t="s">
        <v>950</v>
      </c>
      <c r="G465" s="9" t="s">
        <v>554</v>
      </c>
      <c r="H465" s="173"/>
      <c r="I465" s="85">
        <f>SUM(D465*H465)</f>
        <v>0</v>
      </c>
      <c r="J465" s="179"/>
      <c r="K465" s="322"/>
      <c r="L465" s="180"/>
      <c r="M465" s="54" t="s">
        <v>543</v>
      </c>
    </row>
    <row r="466" spans="1:13" ht="15.6" x14ac:dyDescent="0.3">
      <c r="A466" s="388"/>
      <c r="B466" s="389"/>
      <c r="C466" s="92"/>
      <c r="D466" s="96"/>
      <c r="E466" s="100"/>
      <c r="F466" s="126" t="s">
        <v>951</v>
      </c>
      <c r="G466" s="95"/>
      <c r="H466" s="173"/>
      <c r="I466" s="86"/>
      <c r="J466" s="183"/>
      <c r="K466" s="154"/>
      <c r="L466" s="183"/>
      <c r="M466" s="58"/>
    </row>
    <row r="467" spans="1:13" ht="15.6" x14ac:dyDescent="0.3">
      <c r="A467" s="388"/>
      <c r="B467" s="389"/>
      <c r="C467" s="92"/>
      <c r="D467" s="96"/>
      <c r="E467" s="100"/>
      <c r="F467" s="126" t="s">
        <v>568</v>
      </c>
      <c r="G467" s="95"/>
      <c r="H467" s="173"/>
      <c r="I467" s="86"/>
      <c r="J467" s="183"/>
      <c r="K467" s="154"/>
      <c r="L467" s="183"/>
      <c r="M467" s="58"/>
    </row>
    <row r="468" spans="1:13" ht="15.6" x14ac:dyDescent="0.3">
      <c r="A468" s="388"/>
      <c r="B468" s="389"/>
      <c r="C468" s="92"/>
      <c r="D468" s="96"/>
      <c r="E468" s="100"/>
      <c r="F468" s="126"/>
      <c r="G468" s="95"/>
      <c r="H468" s="173"/>
      <c r="I468" s="86"/>
      <c r="J468" s="183"/>
      <c r="K468" s="154"/>
      <c r="L468" s="183"/>
      <c r="M468" s="58"/>
    </row>
    <row r="469" spans="1:13" ht="15.6" x14ac:dyDescent="0.3">
      <c r="A469" s="388"/>
      <c r="B469" s="389"/>
      <c r="C469" s="92">
        <v>2857402753</v>
      </c>
      <c r="D469" s="96">
        <v>50</v>
      </c>
      <c r="E469" s="100"/>
      <c r="F469" s="126" t="s">
        <v>952</v>
      </c>
      <c r="G469" s="9" t="s">
        <v>554</v>
      </c>
      <c r="H469" s="173"/>
      <c r="I469" s="85">
        <f>SUM(D469*H469)</f>
        <v>0</v>
      </c>
      <c r="J469" s="179"/>
      <c r="K469" s="322"/>
      <c r="L469" s="180"/>
      <c r="M469" s="54" t="s">
        <v>543</v>
      </c>
    </row>
    <row r="470" spans="1:13" ht="15.6" x14ac:dyDescent="0.3">
      <c r="A470" s="388"/>
      <c r="B470" s="389"/>
      <c r="C470" s="92"/>
      <c r="D470" s="96"/>
      <c r="E470" s="100"/>
      <c r="F470" s="126" t="s">
        <v>953</v>
      </c>
      <c r="G470" s="95"/>
      <c r="H470" s="57"/>
      <c r="I470" s="86"/>
      <c r="J470" s="57"/>
      <c r="K470" s="57"/>
      <c r="L470" s="57"/>
      <c r="M470" s="58"/>
    </row>
    <row r="471" spans="1:13" ht="15.6" x14ac:dyDescent="0.3">
      <c r="A471" s="388"/>
      <c r="B471" s="389"/>
      <c r="C471" s="92"/>
      <c r="D471" s="96"/>
      <c r="E471" s="100"/>
      <c r="F471" s="126" t="s">
        <v>568</v>
      </c>
      <c r="G471" s="95"/>
      <c r="H471" s="57"/>
      <c r="I471" s="86"/>
      <c r="J471" s="57"/>
      <c r="K471" s="57"/>
      <c r="L471" s="57"/>
      <c r="M471" s="58"/>
    </row>
    <row r="472" spans="1:13" ht="15.6" x14ac:dyDescent="0.3">
      <c r="A472" s="388"/>
      <c r="B472" s="389"/>
      <c r="C472" s="92"/>
      <c r="D472" s="96"/>
      <c r="E472" s="100" t="s">
        <v>279</v>
      </c>
      <c r="F472" s="100"/>
      <c r="G472" s="95"/>
      <c r="H472" s="57"/>
      <c r="I472" s="57"/>
      <c r="J472" s="57"/>
      <c r="K472" s="57"/>
      <c r="L472" s="57"/>
      <c r="M472" s="58"/>
    </row>
    <row r="473" spans="1:13" ht="15.6" x14ac:dyDescent="0.3">
      <c r="A473" s="387"/>
      <c r="B473" s="359"/>
      <c r="C473" s="91"/>
      <c r="D473" s="95"/>
      <c r="E473" s="95"/>
      <c r="F473" s="123" t="s">
        <v>81</v>
      </c>
      <c r="G473" s="95"/>
      <c r="H473" s="421">
        <f>SUM(I437:I469)</f>
        <v>0</v>
      </c>
      <c r="I473" s="421"/>
      <c r="J473" s="421"/>
      <c r="K473" s="421"/>
      <c r="L473" s="421"/>
      <c r="M473" s="421"/>
    </row>
    <row r="474" spans="1:13" ht="15.75" customHeight="1" x14ac:dyDescent="0.3">
      <c r="A474" s="387"/>
      <c r="B474" s="359"/>
      <c r="C474" s="91"/>
      <c r="D474" s="95"/>
      <c r="E474" s="95"/>
      <c r="F474" s="123"/>
      <c r="G474" s="95"/>
      <c r="H474" s="65"/>
      <c r="I474" s="65"/>
      <c r="J474" s="65"/>
      <c r="K474" s="65"/>
      <c r="L474" s="65"/>
      <c r="M474" s="69"/>
    </row>
    <row r="475" spans="1:13" ht="15.6" x14ac:dyDescent="0.3">
      <c r="A475" s="387"/>
      <c r="B475" s="359"/>
      <c r="C475" s="91"/>
      <c r="D475" s="95"/>
      <c r="E475" s="95"/>
      <c r="F475" s="355" t="s">
        <v>68</v>
      </c>
      <c r="G475" s="410"/>
      <c r="H475" s="76"/>
      <c r="I475" s="76"/>
      <c r="J475" s="76"/>
      <c r="K475" s="76"/>
      <c r="L475" s="423" t="s">
        <v>290</v>
      </c>
      <c r="M475" s="423"/>
    </row>
    <row r="476" spans="1:13" ht="26.25" customHeight="1" x14ac:dyDescent="0.3">
      <c r="A476" s="387"/>
      <c r="B476" s="359"/>
      <c r="C476" s="91"/>
      <c r="D476" s="95"/>
      <c r="E476" s="95"/>
      <c r="F476" s="100"/>
      <c r="G476" s="95"/>
      <c r="H476" s="57"/>
      <c r="I476" s="57"/>
      <c r="J476" s="57"/>
      <c r="K476" s="57"/>
      <c r="L476" s="57"/>
      <c r="M476" s="58"/>
    </row>
    <row r="477" spans="1:13" s="56" customFormat="1" x14ac:dyDescent="0.25">
      <c r="A477" s="387" t="s">
        <v>815</v>
      </c>
      <c r="B477" s="359">
        <v>7</v>
      </c>
      <c r="C477" s="91">
        <v>2857402448</v>
      </c>
      <c r="D477" s="95">
        <v>1</v>
      </c>
      <c r="E477" s="95"/>
      <c r="F477" s="99" t="s">
        <v>818</v>
      </c>
      <c r="G477" s="95" t="s">
        <v>554</v>
      </c>
      <c r="H477" s="184"/>
      <c r="I477" s="85">
        <f>SUM(D477*H477)</f>
        <v>0</v>
      </c>
      <c r="J477" s="187"/>
      <c r="K477" s="322"/>
      <c r="L477" s="188"/>
      <c r="M477" s="54" t="s">
        <v>543</v>
      </c>
    </row>
    <row r="478" spans="1:13" s="56" customFormat="1" x14ac:dyDescent="0.25">
      <c r="A478" s="388" t="s">
        <v>815</v>
      </c>
      <c r="B478" s="389">
        <v>7</v>
      </c>
      <c r="C478" s="92"/>
      <c r="D478" s="96"/>
      <c r="E478" s="96"/>
      <c r="F478" s="126" t="s">
        <v>1014</v>
      </c>
      <c r="G478" s="96"/>
      <c r="H478" s="186"/>
      <c r="I478" s="84"/>
      <c r="J478" s="191"/>
      <c r="K478" s="154"/>
      <c r="L478" s="191"/>
      <c r="M478" s="54"/>
    </row>
    <row r="479" spans="1:13" s="56" customFormat="1" x14ac:dyDescent="0.25">
      <c r="A479" s="388"/>
      <c r="B479" s="389"/>
      <c r="C479" s="92"/>
      <c r="D479" s="96"/>
      <c r="E479" s="96"/>
      <c r="F479" s="126" t="s">
        <v>1015</v>
      </c>
      <c r="G479" s="96"/>
      <c r="H479" s="186"/>
      <c r="I479" s="84"/>
      <c r="J479" s="191"/>
      <c r="K479" s="154"/>
      <c r="L479" s="191"/>
      <c r="M479" s="54"/>
    </row>
    <row r="480" spans="1:13" ht="15.6" x14ac:dyDescent="0.3">
      <c r="A480" s="388"/>
      <c r="B480" s="389"/>
      <c r="C480" s="92"/>
      <c r="D480" s="96"/>
      <c r="E480" s="96"/>
      <c r="F480" s="350" t="s">
        <v>1016</v>
      </c>
      <c r="G480" s="95"/>
      <c r="H480" s="186"/>
      <c r="I480" s="86"/>
      <c r="J480" s="191"/>
      <c r="K480" s="154"/>
      <c r="L480" s="191"/>
      <c r="M480" s="58"/>
    </row>
    <row r="481" spans="1:13" ht="15.6" x14ac:dyDescent="0.3">
      <c r="A481" s="387"/>
      <c r="B481" s="359"/>
      <c r="C481" s="91"/>
      <c r="D481" s="95"/>
      <c r="E481" s="95"/>
      <c r="F481" s="350" t="s">
        <v>1013</v>
      </c>
      <c r="G481" s="95"/>
      <c r="H481" s="186"/>
      <c r="I481" s="86"/>
      <c r="J481" s="191"/>
      <c r="K481" s="154"/>
      <c r="L481" s="191"/>
      <c r="M481" s="58"/>
    </row>
    <row r="482" spans="1:13" ht="15.6" x14ac:dyDescent="0.3">
      <c r="A482" s="387" t="s">
        <v>815</v>
      </c>
      <c r="B482" s="359">
        <v>7</v>
      </c>
      <c r="C482" s="91"/>
      <c r="D482" s="95"/>
      <c r="E482" s="100" t="s">
        <v>279</v>
      </c>
      <c r="F482" s="100"/>
      <c r="G482" s="95"/>
      <c r="H482" s="186"/>
      <c r="I482" s="86"/>
      <c r="J482" s="191"/>
      <c r="K482" s="154"/>
      <c r="L482" s="191"/>
      <c r="M482" s="58"/>
    </row>
    <row r="483" spans="1:13" s="56" customFormat="1" x14ac:dyDescent="0.25">
      <c r="A483" s="387" t="s">
        <v>816</v>
      </c>
      <c r="B483" s="359">
        <v>7</v>
      </c>
      <c r="C483" s="91">
        <v>2857402449</v>
      </c>
      <c r="D483" s="95">
        <v>1</v>
      </c>
      <c r="E483" s="95"/>
      <c r="F483" s="99" t="s">
        <v>841</v>
      </c>
      <c r="G483" s="95" t="s">
        <v>554</v>
      </c>
      <c r="H483" s="184"/>
      <c r="I483" s="85">
        <f>SUM(D483*H483)</f>
        <v>0</v>
      </c>
      <c r="J483" s="187"/>
      <c r="K483" s="322"/>
      <c r="L483" s="188"/>
      <c r="M483" s="54" t="s">
        <v>543</v>
      </c>
    </row>
    <row r="484" spans="1:13" s="56" customFormat="1" x14ac:dyDescent="0.25">
      <c r="A484" s="388" t="s">
        <v>816</v>
      </c>
      <c r="B484" s="389">
        <v>7</v>
      </c>
      <c r="C484" s="92"/>
      <c r="D484" s="96"/>
      <c r="E484" s="96"/>
      <c r="F484" s="126" t="s">
        <v>230</v>
      </c>
      <c r="G484" s="96"/>
      <c r="H484" s="186"/>
      <c r="I484" s="84"/>
      <c r="J484" s="191"/>
      <c r="K484" s="154"/>
      <c r="L484" s="191"/>
      <c r="M484" s="54"/>
    </row>
    <row r="485" spans="1:13" s="56" customFormat="1" x14ac:dyDescent="0.25">
      <c r="A485" s="388"/>
      <c r="B485" s="389"/>
      <c r="C485" s="92"/>
      <c r="D485" s="96"/>
      <c r="E485" s="96"/>
      <c r="F485" s="126" t="s">
        <v>1017</v>
      </c>
      <c r="G485" s="96"/>
      <c r="H485" s="186"/>
      <c r="I485" s="84"/>
      <c r="J485" s="191"/>
      <c r="K485" s="154"/>
      <c r="L485" s="191"/>
      <c r="M485" s="54"/>
    </row>
    <row r="486" spans="1:13" ht="15.6" x14ac:dyDescent="0.3">
      <c r="A486" s="388"/>
      <c r="B486" s="389"/>
      <c r="C486" s="92"/>
      <c r="D486" s="96"/>
      <c r="E486" s="96"/>
      <c r="F486" s="100" t="s">
        <v>296</v>
      </c>
      <c r="G486" s="95"/>
      <c r="H486" s="186"/>
      <c r="I486" s="86"/>
      <c r="J486" s="191"/>
      <c r="K486" s="154"/>
      <c r="L486" s="191"/>
      <c r="M486" s="58"/>
    </row>
    <row r="487" spans="1:13" ht="15.6" x14ac:dyDescent="0.3">
      <c r="A487" s="387"/>
      <c r="B487" s="359"/>
      <c r="C487" s="91"/>
      <c r="D487" s="95"/>
      <c r="E487" s="95"/>
      <c r="F487" s="100" t="s">
        <v>297</v>
      </c>
      <c r="G487" s="95"/>
      <c r="H487" s="186"/>
      <c r="I487" s="86"/>
      <c r="J487" s="191"/>
      <c r="K487" s="154"/>
      <c r="L487" s="191"/>
      <c r="M487" s="58"/>
    </row>
    <row r="488" spans="1:13" ht="15.6" x14ac:dyDescent="0.3">
      <c r="A488" s="387" t="s">
        <v>816</v>
      </c>
      <c r="B488" s="359">
        <v>7</v>
      </c>
      <c r="C488" s="91"/>
      <c r="D488" s="95"/>
      <c r="E488" s="100" t="s">
        <v>279</v>
      </c>
      <c r="F488" s="100"/>
      <c r="G488" s="95"/>
      <c r="H488" s="186"/>
      <c r="I488" s="86"/>
      <c r="J488" s="191"/>
      <c r="K488" s="154"/>
      <c r="L488" s="191"/>
      <c r="M488" s="58"/>
    </row>
    <row r="489" spans="1:13" s="56" customFormat="1" x14ac:dyDescent="0.25">
      <c r="A489" s="387" t="s">
        <v>821</v>
      </c>
      <c r="B489" s="359">
        <v>7</v>
      </c>
      <c r="C489" s="91">
        <v>2857402450</v>
      </c>
      <c r="D489" s="95">
        <v>50</v>
      </c>
      <c r="E489" s="95"/>
      <c r="F489" s="99" t="s">
        <v>524</v>
      </c>
      <c r="G489" s="95" t="s">
        <v>554</v>
      </c>
      <c r="H489" s="184"/>
      <c r="I489" s="85">
        <f>SUM(D489*H489)</f>
        <v>0</v>
      </c>
      <c r="J489" s="187"/>
      <c r="K489" s="322"/>
      <c r="L489" s="188"/>
      <c r="M489" s="54" t="s">
        <v>543</v>
      </c>
    </row>
    <row r="490" spans="1:13" s="56" customFormat="1" x14ac:dyDescent="0.25">
      <c r="A490" s="388" t="s">
        <v>821</v>
      </c>
      <c r="B490" s="389">
        <v>7</v>
      </c>
      <c r="C490" s="92"/>
      <c r="D490" s="96"/>
      <c r="E490" s="96"/>
      <c r="F490" s="122" t="s">
        <v>449</v>
      </c>
      <c r="G490" s="96"/>
      <c r="H490" s="186"/>
      <c r="I490" s="84"/>
      <c r="J490" s="191"/>
      <c r="K490" s="154"/>
      <c r="L490" s="191"/>
      <c r="M490" s="54"/>
    </row>
    <row r="491" spans="1:13" ht="15.6" x14ac:dyDescent="0.3">
      <c r="A491" s="388" t="s">
        <v>821</v>
      </c>
      <c r="B491" s="389">
        <v>7</v>
      </c>
      <c r="C491" s="92"/>
      <c r="D491" s="96"/>
      <c r="E491" s="100" t="s">
        <v>279</v>
      </c>
      <c r="F491" s="100"/>
      <c r="G491" s="95"/>
      <c r="H491" s="186"/>
      <c r="I491" s="86"/>
      <c r="J491" s="191"/>
      <c r="K491" s="154"/>
      <c r="L491" s="191"/>
      <c r="M491" s="58"/>
    </row>
    <row r="492" spans="1:13" s="56" customFormat="1" ht="45" x14ac:dyDescent="0.25">
      <c r="A492" s="387"/>
      <c r="B492" s="359"/>
      <c r="C492" s="94">
        <v>2858702491</v>
      </c>
      <c r="D492" s="98">
        <v>5</v>
      </c>
      <c r="E492" s="357"/>
      <c r="F492" s="101" t="s">
        <v>494</v>
      </c>
      <c r="G492" s="98" t="s">
        <v>554</v>
      </c>
      <c r="H492" s="185"/>
      <c r="I492" s="87">
        <f>SUM(D492*H492)</f>
        <v>0</v>
      </c>
      <c r="J492" s="189"/>
      <c r="K492" s="337"/>
      <c r="L492" s="190"/>
      <c r="M492" s="62" t="s">
        <v>543</v>
      </c>
    </row>
    <row r="493" spans="1:13" ht="15.6" x14ac:dyDescent="0.3">
      <c r="A493" s="388"/>
      <c r="B493" s="389"/>
      <c r="C493" s="92"/>
      <c r="D493" s="96"/>
      <c r="E493" s="100" t="s">
        <v>279</v>
      </c>
      <c r="F493" s="100"/>
      <c r="G493" s="95"/>
      <c r="H493" s="186"/>
      <c r="I493" s="86"/>
      <c r="J493" s="191"/>
      <c r="K493" s="154"/>
      <c r="L493" s="191"/>
      <c r="M493" s="58"/>
    </row>
    <row r="494" spans="1:13" s="56" customFormat="1" ht="90" x14ac:dyDescent="0.25">
      <c r="A494" s="387" t="s">
        <v>1</v>
      </c>
      <c r="B494" s="359">
        <v>7</v>
      </c>
      <c r="C494" s="94">
        <v>2858702468</v>
      </c>
      <c r="D494" s="98">
        <v>5</v>
      </c>
      <c r="E494" s="98" t="s">
        <v>523</v>
      </c>
      <c r="F494" s="125" t="s">
        <v>1018</v>
      </c>
      <c r="G494" s="98" t="s">
        <v>554</v>
      </c>
      <c r="H494" s="185"/>
      <c r="I494" s="87">
        <f>SUM(D494*H494)</f>
        <v>0</v>
      </c>
      <c r="J494" s="189"/>
      <c r="K494" s="337"/>
      <c r="L494" s="190"/>
      <c r="M494" s="62" t="s">
        <v>543</v>
      </c>
    </row>
    <row r="495" spans="1:13" ht="15.6" x14ac:dyDescent="0.3">
      <c r="A495" s="388" t="s">
        <v>1</v>
      </c>
      <c r="B495" s="389">
        <v>7</v>
      </c>
      <c r="C495" s="92"/>
      <c r="D495" s="96"/>
      <c r="E495" s="100" t="s">
        <v>279</v>
      </c>
      <c r="F495" s="100"/>
      <c r="G495" s="95"/>
      <c r="H495" s="186"/>
      <c r="I495" s="86"/>
      <c r="J495" s="191"/>
      <c r="K495" s="154"/>
      <c r="L495" s="191"/>
      <c r="M495" s="58"/>
    </row>
    <row r="496" spans="1:13" s="56" customFormat="1" x14ac:dyDescent="0.25">
      <c r="A496" s="387" t="s">
        <v>2</v>
      </c>
      <c r="B496" s="359">
        <v>7</v>
      </c>
      <c r="C496" s="91">
        <v>2858702469</v>
      </c>
      <c r="D496" s="95">
        <v>5</v>
      </c>
      <c r="E496" s="95"/>
      <c r="F496" s="99" t="s">
        <v>5</v>
      </c>
      <c r="G496" s="95" t="s">
        <v>554</v>
      </c>
      <c r="H496" s="184"/>
      <c r="I496" s="85">
        <f>SUM(D496*H496)</f>
        <v>0</v>
      </c>
      <c r="J496" s="187"/>
      <c r="K496" s="322"/>
      <c r="L496" s="188"/>
      <c r="M496" s="54" t="s">
        <v>543</v>
      </c>
    </row>
    <row r="497" spans="1:13" s="56" customFormat="1" x14ac:dyDescent="0.25">
      <c r="A497" s="388" t="s">
        <v>2</v>
      </c>
      <c r="B497" s="389">
        <v>7</v>
      </c>
      <c r="C497" s="92"/>
      <c r="D497" s="96"/>
      <c r="E497" s="96"/>
      <c r="F497" s="126" t="s">
        <v>1020</v>
      </c>
      <c r="G497" s="96"/>
      <c r="H497" s="75"/>
      <c r="I497" s="84"/>
      <c r="J497" s="75"/>
      <c r="K497" s="343"/>
      <c r="L497" s="75"/>
      <c r="M497" s="54"/>
    </row>
    <row r="498" spans="1:13" s="56" customFormat="1" x14ac:dyDescent="0.25">
      <c r="A498" s="388" t="s">
        <v>2</v>
      </c>
      <c r="B498" s="389">
        <v>7</v>
      </c>
      <c r="C498" s="92"/>
      <c r="D498" s="96"/>
      <c r="E498" s="96"/>
      <c r="F498" s="351" t="s">
        <v>1040</v>
      </c>
      <c r="G498" s="96"/>
      <c r="H498" s="75"/>
      <c r="I498" s="84"/>
      <c r="J498" s="75"/>
      <c r="K498" s="75"/>
      <c r="L498" s="75"/>
      <c r="M498" s="54"/>
    </row>
    <row r="499" spans="1:13" s="56" customFormat="1" x14ac:dyDescent="0.25">
      <c r="A499" s="388" t="s">
        <v>2</v>
      </c>
      <c r="B499" s="389">
        <v>7</v>
      </c>
      <c r="C499" s="92"/>
      <c r="D499" s="96"/>
      <c r="E499" s="96"/>
      <c r="F499" s="126" t="s">
        <v>1019</v>
      </c>
      <c r="G499" s="96"/>
      <c r="H499" s="75"/>
      <c r="I499" s="84"/>
      <c r="J499" s="75"/>
      <c r="K499" s="75"/>
      <c r="L499" s="75"/>
      <c r="M499" s="54"/>
    </row>
    <row r="500" spans="1:13" ht="15" customHeight="1" x14ac:dyDescent="0.3">
      <c r="A500" s="388" t="s">
        <v>2</v>
      </c>
      <c r="B500" s="389">
        <v>7</v>
      </c>
      <c r="C500" s="92"/>
      <c r="D500" s="96"/>
      <c r="E500" s="100" t="s">
        <v>279</v>
      </c>
      <c r="F500" s="100"/>
      <c r="G500" s="95"/>
      <c r="H500" s="57"/>
      <c r="I500" s="86"/>
      <c r="J500" s="57"/>
      <c r="K500" s="57"/>
      <c r="L500" s="57"/>
      <c r="M500" s="58"/>
    </row>
    <row r="501" spans="1:13" ht="15.6" x14ac:dyDescent="0.3">
      <c r="A501" s="387"/>
      <c r="B501" s="359"/>
      <c r="C501" s="91"/>
      <c r="D501" s="95"/>
      <c r="E501" s="95"/>
      <c r="F501" s="123" t="s">
        <v>82</v>
      </c>
      <c r="G501" s="95"/>
      <c r="H501" s="421">
        <f>SUM(I477:I496)</f>
        <v>0</v>
      </c>
      <c r="I501" s="421"/>
      <c r="J501" s="421"/>
      <c r="K501" s="421"/>
      <c r="L501" s="421"/>
      <c r="M501" s="422"/>
    </row>
    <row r="502" spans="1:13" ht="15.6" x14ac:dyDescent="0.3">
      <c r="A502" s="387"/>
      <c r="B502" s="359"/>
      <c r="C502" s="91"/>
      <c r="D502" s="95"/>
      <c r="E502" s="95"/>
      <c r="F502" s="123"/>
      <c r="G502" s="95"/>
      <c r="H502" s="65"/>
      <c r="I502" s="65"/>
      <c r="J502" s="65"/>
      <c r="K502" s="65"/>
      <c r="L502" s="65"/>
      <c r="M502" s="69"/>
    </row>
    <row r="503" spans="1:13" ht="18" customHeight="1" x14ac:dyDescent="0.3">
      <c r="A503" s="387"/>
      <c r="B503" s="359"/>
      <c r="C503" s="91"/>
      <c r="D503" s="95"/>
      <c r="E503" s="95"/>
      <c r="F503" s="355" t="s">
        <v>304</v>
      </c>
      <c r="G503" s="410"/>
      <c r="H503" s="76"/>
      <c r="I503" s="76"/>
      <c r="J503" s="76"/>
      <c r="K503" s="76"/>
      <c r="L503" s="423" t="s">
        <v>303</v>
      </c>
      <c r="M503" s="423"/>
    </row>
    <row r="504" spans="1:13" x14ac:dyDescent="0.25">
      <c r="A504" s="387"/>
      <c r="B504" s="359"/>
      <c r="C504" s="91"/>
      <c r="D504" s="95"/>
      <c r="E504" s="95"/>
      <c r="F504" s="99"/>
      <c r="G504" s="95"/>
      <c r="H504" s="57"/>
      <c r="I504" s="57"/>
      <c r="J504" s="57"/>
      <c r="K504" s="57"/>
      <c r="L504" s="57"/>
      <c r="M504" s="58"/>
    </row>
    <row r="505" spans="1:13" s="56" customFormat="1" ht="45" x14ac:dyDescent="0.25">
      <c r="A505" s="387" t="s">
        <v>819</v>
      </c>
      <c r="B505" s="359">
        <v>8</v>
      </c>
      <c r="C505" s="94">
        <v>2857602047</v>
      </c>
      <c r="D505" s="98">
        <v>300</v>
      </c>
      <c r="E505" s="98"/>
      <c r="F505" s="101" t="s">
        <v>60</v>
      </c>
      <c r="G505" s="98" t="s">
        <v>554</v>
      </c>
      <c r="H505" s="193"/>
      <c r="I505" s="87">
        <f>SUM(D505*H505)</f>
        <v>0</v>
      </c>
      <c r="J505" s="197"/>
      <c r="K505" s="344"/>
      <c r="L505" s="201"/>
      <c r="M505" s="62" t="s">
        <v>543</v>
      </c>
    </row>
    <row r="506" spans="1:13" ht="15.6" x14ac:dyDescent="0.3">
      <c r="A506" s="388" t="s">
        <v>819</v>
      </c>
      <c r="B506" s="389">
        <v>8</v>
      </c>
      <c r="C506" s="92"/>
      <c r="D506" s="96"/>
      <c r="E506" s="100" t="s">
        <v>279</v>
      </c>
      <c r="F506" s="100"/>
      <c r="G506" s="95"/>
      <c r="H506" s="194"/>
      <c r="I506" s="86"/>
      <c r="J506" s="199"/>
      <c r="K506" s="154"/>
      <c r="L506" s="199"/>
      <c r="M506" s="58"/>
    </row>
    <row r="507" spans="1:13" s="56" customFormat="1" x14ac:dyDescent="0.25">
      <c r="A507" s="387" t="s">
        <v>820</v>
      </c>
      <c r="B507" s="359">
        <v>8</v>
      </c>
      <c r="C507" s="91">
        <v>2857602048</v>
      </c>
      <c r="D507" s="95">
        <v>150</v>
      </c>
      <c r="E507" s="95"/>
      <c r="F507" s="99" t="s">
        <v>825</v>
      </c>
      <c r="G507" s="95" t="s">
        <v>554</v>
      </c>
      <c r="H507" s="192"/>
      <c r="I507" s="85">
        <f>SUM(D507*H507)</f>
        <v>0</v>
      </c>
      <c r="J507" s="195"/>
      <c r="K507" s="322"/>
      <c r="L507" s="196"/>
      <c r="M507" s="54" t="s">
        <v>543</v>
      </c>
    </row>
    <row r="508" spans="1:13" s="56" customFormat="1" ht="30" x14ac:dyDescent="0.25">
      <c r="A508" s="388" t="s">
        <v>820</v>
      </c>
      <c r="B508" s="389">
        <v>8</v>
      </c>
      <c r="C508" s="92"/>
      <c r="D508" s="96"/>
      <c r="E508" s="96"/>
      <c r="F508" s="121" t="s">
        <v>61</v>
      </c>
      <c r="G508" s="96"/>
      <c r="H508" s="194"/>
      <c r="I508" s="84"/>
      <c r="J508" s="199"/>
      <c r="K508" s="154"/>
      <c r="L508" s="199"/>
      <c r="M508" s="54"/>
    </row>
    <row r="509" spans="1:13" ht="15.6" x14ac:dyDescent="0.3">
      <c r="A509" s="388" t="s">
        <v>820</v>
      </c>
      <c r="B509" s="389">
        <v>8</v>
      </c>
      <c r="C509" s="92"/>
      <c r="D509" s="96"/>
      <c r="E509" s="100" t="s">
        <v>279</v>
      </c>
      <c r="F509" s="100"/>
      <c r="G509" s="95"/>
      <c r="H509" s="194"/>
      <c r="I509" s="86"/>
      <c r="J509" s="199"/>
      <c r="K509" s="154"/>
      <c r="L509" s="199"/>
      <c r="M509" s="58"/>
    </row>
    <row r="510" spans="1:13" s="56" customFormat="1" x14ac:dyDescent="0.25">
      <c r="A510" s="387" t="s">
        <v>822</v>
      </c>
      <c r="B510" s="359">
        <v>8</v>
      </c>
      <c r="C510" s="91">
        <v>2857602049</v>
      </c>
      <c r="D510" s="95">
        <v>50</v>
      </c>
      <c r="E510" s="95"/>
      <c r="F510" s="99" t="s">
        <v>826</v>
      </c>
      <c r="G510" s="95" t="s">
        <v>554</v>
      </c>
      <c r="H510" s="192"/>
      <c r="I510" s="85">
        <f>SUM(D510*H510)</f>
        <v>0</v>
      </c>
      <c r="J510" s="195"/>
      <c r="K510" s="322"/>
      <c r="L510" s="196"/>
      <c r="M510" s="54" t="s">
        <v>543</v>
      </c>
    </row>
    <row r="511" spans="1:13" s="56" customFormat="1" ht="15" customHeight="1" x14ac:dyDescent="0.25">
      <c r="A511" s="388" t="s">
        <v>822</v>
      </c>
      <c r="B511" s="389">
        <v>8</v>
      </c>
      <c r="C511" s="92"/>
      <c r="D511" s="96"/>
      <c r="E511" s="96"/>
      <c r="F511" s="97" t="s">
        <v>232</v>
      </c>
      <c r="G511" s="96"/>
      <c r="H511" s="194"/>
      <c r="I511" s="84"/>
      <c r="J511" s="199"/>
      <c r="K511" s="154"/>
      <c r="L511" s="199"/>
      <c r="M511" s="54"/>
    </row>
    <row r="512" spans="1:13" s="56" customFormat="1" ht="15" customHeight="1" x14ac:dyDescent="0.25">
      <c r="A512" s="388" t="s">
        <v>822</v>
      </c>
      <c r="B512" s="389">
        <v>8</v>
      </c>
      <c r="C512" s="92"/>
      <c r="D512" s="96"/>
      <c r="E512" s="96"/>
      <c r="F512" s="97" t="s">
        <v>233</v>
      </c>
      <c r="G512" s="96"/>
      <c r="H512" s="194"/>
      <c r="I512" s="84"/>
      <c r="J512" s="199"/>
      <c r="K512" s="154"/>
      <c r="L512" s="199"/>
      <c r="M512" s="54"/>
    </row>
    <row r="513" spans="1:13" s="56" customFormat="1" ht="15" customHeight="1" x14ac:dyDescent="0.25">
      <c r="A513" s="388"/>
      <c r="B513" s="389"/>
      <c r="C513" s="92"/>
      <c r="D513" s="96"/>
      <c r="E513" s="96"/>
      <c r="F513" s="97" t="s">
        <v>234</v>
      </c>
      <c r="G513" s="96"/>
      <c r="H513" s="194"/>
      <c r="I513" s="84"/>
      <c r="J513" s="199"/>
      <c r="K513" s="154"/>
      <c r="L513" s="199"/>
      <c r="M513" s="54"/>
    </row>
    <row r="514" spans="1:13" ht="15.6" x14ac:dyDescent="0.3">
      <c r="A514" s="388" t="s">
        <v>822</v>
      </c>
      <c r="B514" s="389">
        <v>8</v>
      </c>
      <c r="C514" s="92"/>
      <c r="D514" s="96"/>
      <c r="E514" s="100" t="s">
        <v>279</v>
      </c>
      <c r="F514" s="100"/>
      <c r="G514" s="95"/>
      <c r="H514" s="194"/>
      <c r="I514" s="86"/>
      <c r="J514" s="199"/>
      <c r="K514" s="154"/>
      <c r="L514" s="199"/>
      <c r="M514" s="58"/>
    </row>
    <row r="515" spans="1:13" s="56" customFormat="1" x14ac:dyDescent="0.25">
      <c r="A515" s="387" t="s">
        <v>823</v>
      </c>
      <c r="B515" s="359">
        <v>8</v>
      </c>
      <c r="C515" s="91">
        <v>2857602050</v>
      </c>
      <c r="D515" s="95">
        <v>50</v>
      </c>
      <c r="E515" s="95"/>
      <c r="F515" s="99" t="s">
        <v>827</v>
      </c>
      <c r="G515" s="95" t="s">
        <v>554</v>
      </c>
      <c r="H515" s="192"/>
      <c r="I515" s="85">
        <f>SUM(D515*H515)</f>
        <v>0</v>
      </c>
      <c r="J515" s="195"/>
      <c r="K515" s="322"/>
      <c r="L515" s="196"/>
      <c r="M515" s="54" t="s">
        <v>543</v>
      </c>
    </row>
    <row r="516" spans="1:13" s="56" customFormat="1" x14ac:dyDescent="0.25">
      <c r="A516" s="388" t="s">
        <v>823</v>
      </c>
      <c r="B516" s="389">
        <v>8</v>
      </c>
      <c r="C516" s="92"/>
      <c r="D516" s="96"/>
      <c r="E516" s="96"/>
      <c r="F516" s="97" t="s">
        <v>235</v>
      </c>
      <c r="G516" s="96"/>
      <c r="H516" s="194"/>
      <c r="I516" s="84"/>
      <c r="J516" s="199"/>
      <c r="K516" s="154"/>
      <c r="L516" s="199"/>
      <c r="M516" s="54"/>
    </row>
    <row r="517" spans="1:13" s="56" customFormat="1" x14ac:dyDescent="0.25">
      <c r="A517" s="388"/>
      <c r="B517" s="389"/>
      <c r="C517" s="92"/>
      <c r="D517" s="96"/>
      <c r="E517" s="96"/>
      <c r="F517" s="97" t="s">
        <v>236</v>
      </c>
      <c r="G517" s="96"/>
      <c r="H517" s="194"/>
      <c r="I517" s="84"/>
      <c r="J517" s="199"/>
      <c r="K517" s="154"/>
      <c r="L517" s="199"/>
      <c r="M517" s="54"/>
    </row>
    <row r="518" spans="1:13" ht="15.6" x14ac:dyDescent="0.3">
      <c r="A518" s="388" t="s">
        <v>823</v>
      </c>
      <c r="B518" s="389">
        <v>8</v>
      </c>
      <c r="C518" s="92"/>
      <c r="D518" s="96"/>
      <c r="E518" s="100" t="s">
        <v>279</v>
      </c>
      <c r="F518" s="100"/>
      <c r="G518" s="95"/>
      <c r="H518" s="194"/>
      <c r="I518" s="86"/>
      <c r="J518" s="199"/>
      <c r="K518" s="154"/>
      <c r="L518" s="199"/>
      <c r="M518" s="58"/>
    </row>
    <row r="519" spans="1:13" s="56" customFormat="1" ht="75" x14ac:dyDescent="0.25">
      <c r="A519" s="387" t="s">
        <v>824</v>
      </c>
      <c r="B519" s="359">
        <v>8</v>
      </c>
      <c r="C519" s="94">
        <v>2857602053</v>
      </c>
      <c r="D519" s="98">
        <v>40</v>
      </c>
      <c r="E519" s="98"/>
      <c r="F519" s="101" t="s">
        <v>598</v>
      </c>
      <c r="G519" s="98" t="s">
        <v>554</v>
      </c>
      <c r="H519" s="193"/>
      <c r="I519" s="87">
        <f>SUM(D519*H519)</f>
        <v>0</v>
      </c>
      <c r="J519" s="197"/>
      <c r="K519" s="337"/>
      <c r="L519" s="198"/>
      <c r="M519" s="62" t="s">
        <v>543</v>
      </c>
    </row>
    <row r="520" spans="1:13" s="56" customFormat="1" x14ac:dyDescent="0.25">
      <c r="A520" s="388" t="s">
        <v>824</v>
      </c>
      <c r="B520" s="389">
        <v>8</v>
      </c>
      <c r="C520" s="92"/>
      <c r="D520" s="96"/>
      <c r="E520" s="96"/>
      <c r="F520" s="97"/>
      <c r="G520" s="96"/>
      <c r="H520" s="194"/>
      <c r="I520" s="84"/>
      <c r="J520" s="199"/>
      <c r="K520" s="154"/>
      <c r="L520" s="199"/>
      <c r="M520" s="54"/>
    </row>
    <row r="521" spans="1:13" s="56" customFormat="1" ht="60" x14ac:dyDescent="0.25">
      <c r="A521" s="387" t="s">
        <v>831</v>
      </c>
      <c r="B521" s="359">
        <v>8</v>
      </c>
      <c r="C521" s="94">
        <v>2857602389</v>
      </c>
      <c r="D521" s="98">
        <v>10</v>
      </c>
      <c r="E521" s="98"/>
      <c r="F521" s="101" t="s">
        <v>221</v>
      </c>
      <c r="G521" s="98" t="s">
        <v>554</v>
      </c>
      <c r="H521" s="193"/>
      <c r="I521" s="87">
        <f>SUM(D521*H521)</f>
        <v>0</v>
      </c>
      <c r="J521" s="197"/>
      <c r="K521" s="337"/>
      <c r="L521" s="198"/>
      <c r="M521" s="62" t="s">
        <v>543</v>
      </c>
    </row>
    <row r="522" spans="1:13" ht="15.6" x14ac:dyDescent="0.3">
      <c r="A522" s="388" t="s">
        <v>831</v>
      </c>
      <c r="B522" s="389">
        <v>8</v>
      </c>
      <c r="C522" s="92"/>
      <c r="D522" s="96"/>
      <c r="E522" s="100" t="s">
        <v>279</v>
      </c>
      <c r="F522" s="100"/>
      <c r="G522" s="95"/>
      <c r="H522" s="194"/>
      <c r="I522" s="86"/>
      <c r="J522" s="199"/>
      <c r="K522" s="154"/>
      <c r="L522" s="199"/>
      <c r="M522" s="58"/>
    </row>
    <row r="523" spans="1:13" s="56" customFormat="1" x14ac:dyDescent="0.25">
      <c r="A523" s="387"/>
      <c r="B523" s="359"/>
      <c r="C523" s="91">
        <v>2857802394</v>
      </c>
      <c r="D523" s="95">
        <v>10</v>
      </c>
      <c r="E523" s="95"/>
      <c r="F523" s="99" t="s">
        <v>843</v>
      </c>
      <c r="G523" s="95" t="s">
        <v>554</v>
      </c>
      <c r="H523" s="192"/>
      <c r="I523" s="85">
        <f>SUM(D523*H523)</f>
        <v>0</v>
      </c>
      <c r="J523" s="195"/>
      <c r="K523" s="322"/>
      <c r="L523" s="196"/>
      <c r="M523" s="54" t="s">
        <v>543</v>
      </c>
    </row>
    <row r="524" spans="1:13" s="56" customFormat="1" x14ac:dyDescent="0.25">
      <c r="A524" s="388"/>
      <c r="B524" s="389"/>
      <c r="C524" s="92"/>
      <c r="D524" s="96"/>
      <c r="E524" s="96"/>
      <c r="F524" s="97" t="s">
        <v>261</v>
      </c>
      <c r="G524" s="96"/>
      <c r="H524" s="75"/>
      <c r="I524" s="84"/>
      <c r="J524" s="75"/>
      <c r="K524" s="343"/>
      <c r="L524" s="75"/>
      <c r="M524" s="54"/>
    </row>
    <row r="525" spans="1:13" s="56" customFormat="1" x14ac:dyDescent="0.25">
      <c r="A525" s="388"/>
      <c r="B525" s="389"/>
      <c r="C525" s="92"/>
      <c r="D525" s="96"/>
      <c r="E525" s="96"/>
      <c r="F525" s="97" t="s">
        <v>262</v>
      </c>
      <c r="G525" s="96"/>
      <c r="H525" s="75"/>
      <c r="I525" s="84"/>
      <c r="J525" s="75"/>
      <c r="K525" s="75"/>
      <c r="L525" s="75"/>
      <c r="M525" s="54"/>
    </row>
    <row r="526" spans="1:13" ht="15.6" x14ac:dyDescent="0.3">
      <c r="A526" s="388"/>
      <c r="B526" s="389"/>
      <c r="C526" s="92"/>
      <c r="D526" s="96"/>
      <c r="E526" s="100" t="s">
        <v>279</v>
      </c>
      <c r="F526" s="100"/>
      <c r="G526" s="95"/>
      <c r="H526" s="57"/>
      <c r="I526" s="57"/>
      <c r="J526" s="57"/>
      <c r="K526" s="57"/>
      <c r="L526" s="57"/>
      <c r="M526" s="58"/>
    </row>
    <row r="527" spans="1:13" ht="15.6" x14ac:dyDescent="0.3">
      <c r="A527" s="387"/>
      <c r="B527" s="359"/>
      <c r="C527" s="91"/>
      <c r="D527" s="95"/>
      <c r="E527" s="95"/>
      <c r="F527" s="123" t="s">
        <v>302</v>
      </c>
      <c r="G527" s="95"/>
      <c r="H527" s="421">
        <f>SUM(I505:I523)</f>
        <v>0</v>
      </c>
      <c r="I527" s="421"/>
      <c r="J527" s="421"/>
      <c r="K527" s="421"/>
      <c r="L527" s="421"/>
      <c r="M527" s="422"/>
    </row>
    <row r="528" spans="1:13" ht="15.6" x14ac:dyDescent="0.3">
      <c r="A528" s="387"/>
      <c r="B528" s="359"/>
      <c r="C528" s="91"/>
      <c r="D528" s="95"/>
      <c r="E528" s="95"/>
      <c r="F528" s="123"/>
      <c r="G528" s="95"/>
      <c r="H528" s="65"/>
      <c r="I528" s="65"/>
      <c r="J528" s="65"/>
      <c r="K528" s="65"/>
      <c r="L528" s="65"/>
      <c r="M528" s="69"/>
    </row>
    <row r="529" spans="1:13" ht="15.6" x14ac:dyDescent="0.3">
      <c r="A529" s="387"/>
      <c r="B529" s="359"/>
      <c r="C529" s="91"/>
      <c r="D529" s="95"/>
      <c r="E529" s="95"/>
      <c r="F529" s="355" t="s">
        <v>305</v>
      </c>
      <c r="G529" s="410"/>
      <c r="H529" s="76"/>
      <c r="I529" s="76"/>
      <c r="J529" s="76"/>
      <c r="K529" s="76"/>
      <c r="L529" s="423" t="s">
        <v>300</v>
      </c>
      <c r="M529" s="423"/>
    </row>
    <row r="530" spans="1:13" ht="15.6" x14ac:dyDescent="0.3">
      <c r="A530" s="387"/>
      <c r="B530" s="359"/>
      <c r="C530" s="91"/>
      <c r="D530" s="95"/>
      <c r="E530" s="100"/>
      <c r="F530" s="100"/>
      <c r="G530" s="95"/>
      <c r="H530" s="57"/>
      <c r="I530" s="57"/>
      <c r="J530" s="57"/>
      <c r="K530" s="57"/>
      <c r="L530" s="57"/>
      <c r="M530" s="58"/>
    </row>
    <row r="531" spans="1:13" s="56" customFormat="1" ht="15.6" x14ac:dyDescent="0.3">
      <c r="A531" s="387"/>
      <c r="B531" s="359"/>
      <c r="C531" s="91">
        <v>2857602479</v>
      </c>
      <c r="D531" s="95">
        <v>35</v>
      </c>
      <c r="E531" s="100"/>
      <c r="F531" s="99" t="s">
        <v>298</v>
      </c>
      <c r="G531" s="95" t="s">
        <v>554</v>
      </c>
      <c r="H531" s="202"/>
      <c r="I531" s="85">
        <f>SUM(D531*H531)</f>
        <v>0</v>
      </c>
      <c r="J531" s="204"/>
      <c r="K531" s="322"/>
      <c r="L531" s="205"/>
      <c r="M531" s="54" t="s">
        <v>543</v>
      </c>
    </row>
    <row r="532" spans="1:13" ht="15.6" x14ac:dyDescent="0.3">
      <c r="A532" s="388"/>
      <c r="B532" s="389"/>
      <c r="C532" s="92"/>
      <c r="D532" s="96"/>
      <c r="E532" s="100"/>
      <c r="F532" s="99" t="s">
        <v>299</v>
      </c>
      <c r="G532" s="95"/>
      <c r="H532" s="203"/>
      <c r="I532" s="86"/>
      <c r="J532" s="206"/>
      <c r="K532" s="154"/>
      <c r="L532" s="206"/>
      <c r="M532" s="58"/>
    </row>
    <row r="533" spans="1:13" ht="15.6" x14ac:dyDescent="0.3">
      <c r="A533" s="387"/>
      <c r="B533" s="359"/>
      <c r="C533" s="91"/>
      <c r="D533" s="95"/>
      <c r="E533" s="100"/>
      <c r="F533" s="99" t="s">
        <v>301</v>
      </c>
      <c r="G533" s="95"/>
      <c r="H533" s="203"/>
      <c r="I533" s="86"/>
      <c r="J533" s="206"/>
      <c r="K533" s="154"/>
      <c r="L533" s="206"/>
      <c r="M533" s="58"/>
    </row>
    <row r="534" spans="1:13" ht="15.6" x14ac:dyDescent="0.3">
      <c r="A534" s="387"/>
      <c r="B534" s="359"/>
      <c r="C534" s="91"/>
      <c r="D534" s="95"/>
      <c r="E534" s="100"/>
      <c r="F534" s="99"/>
      <c r="G534" s="95"/>
      <c r="H534" s="203"/>
      <c r="I534" s="86"/>
      <c r="J534" s="206"/>
      <c r="K534" s="154"/>
      <c r="L534" s="206"/>
      <c r="M534" s="58"/>
    </row>
    <row r="535" spans="1:13" ht="15.6" x14ac:dyDescent="0.3">
      <c r="A535" s="387"/>
      <c r="B535" s="359"/>
      <c r="C535" s="91">
        <v>2857602779</v>
      </c>
      <c r="D535" s="95">
        <v>10</v>
      </c>
      <c r="E535" s="100"/>
      <c r="F535" s="126" t="s">
        <v>906</v>
      </c>
      <c r="G535" s="9" t="s">
        <v>554</v>
      </c>
      <c r="H535" s="203"/>
      <c r="I535" s="85">
        <f>SUM(D535*H535)</f>
        <v>0</v>
      </c>
      <c r="J535" s="204"/>
      <c r="K535" s="322"/>
      <c r="L535" s="205"/>
      <c r="M535" s="54" t="s">
        <v>543</v>
      </c>
    </row>
    <row r="536" spans="1:13" ht="15.6" x14ac:dyDescent="0.3">
      <c r="A536" s="387"/>
      <c r="B536" s="359"/>
      <c r="C536" s="91"/>
      <c r="D536" s="95"/>
      <c r="E536" s="100"/>
      <c r="F536" s="126" t="s">
        <v>907</v>
      </c>
      <c r="G536" s="95"/>
      <c r="H536" s="57"/>
      <c r="I536" s="86"/>
      <c r="J536" s="57"/>
      <c r="K536" s="345"/>
      <c r="L536" s="57"/>
      <c r="M536" s="58"/>
    </row>
    <row r="537" spans="1:13" ht="15.6" x14ac:dyDescent="0.3">
      <c r="A537" s="387"/>
      <c r="B537" s="359"/>
      <c r="C537" s="91"/>
      <c r="D537" s="95"/>
      <c r="E537" s="100"/>
      <c r="F537" s="126" t="s">
        <v>908</v>
      </c>
      <c r="G537" s="95"/>
      <c r="H537" s="57"/>
      <c r="I537" s="86"/>
      <c r="J537" s="57"/>
      <c r="K537" s="57"/>
      <c r="L537" s="57"/>
      <c r="M537" s="58"/>
    </row>
    <row r="538" spans="1:13" ht="15.6" x14ac:dyDescent="0.3">
      <c r="A538" s="387"/>
      <c r="B538" s="359"/>
      <c r="C538" s="91"/>
      <c r="D538" s="95"/>
      <c r="E538" s="100"/>
      <c r="F538" s="126" t="s">
        <v>568</v>
      </c>
      <c r="G538" s="95"/>
      <c r="H538" s="57"/>
      <c r="I538" s="86"/>
      <c r="J538" s="57"/>
      <c r="K538" s="57"/>
      <c r="L538" s="57"/>
      <c r="M538" s="58"/>
    </row>
    <row r="539" spans="1:13" ht="15.6" x14ac:dyDescent="0.3">
      <c r="A539" s="387"/>
      <c r="B539" s="359"/>
      <c r="C539" s="91"/>
      <c r="D539" s="95"/>
      <c r="E539" s="100"/>
      <c r="F539" s="99"/>
      <c r="G539" s="95"/>
      <c r="H539" s="57"/>
      <c r="I539" s="57"/>
      <c r="J539" s="57"/>
      <c r="K539" s="57"/>
      <c r="L539" s="57"/>
      <c r="M539" s="58"/>
    </row>
    <row r="540" spans="1:13" ht="15.6" x14ac:dyDescent="0.3">
      <c r="A540" s="387"/>
      <c r="B540" s="359"/>
      <c r="C540" s="91"/>
      <c r="D540" s="95"/>
      <c r="E540" s="100" t="s">
        <v>279</v>
      </c>
      <c r="F540" s="100"/>
      <c r="G540" s="95"/>
      <c r="H540" s="57"/>
      <c r="I540" s="57"/>
      <c r="J540" s="57"/>
      <c r="K540" s="57"/>
      <c r="L540" s="57"/>
      <c r="M540" s="58"/>
    </row>
    <row r="541" spans="1:13" ht="15.6" x14ac:dyDescent="0.3">
      <c r="A541" s="387"/>
      <c r="B541" s="359"/>
      <c r="C541" s="91"/>
      <c r="D541" s="95"/>
      <c r="E541" s="95"/>
      <c r="F541" s="123" t="s">
        <v>306</v>
      </c>
      <c r="G541" s="95"/>
      <c r="H541" s="421">
        <f>SUM(I531:I537)</f>
        <v>0</v>
      </c>
      <c r="I541" s="421"/>
      <c r="J541" s="421"/>
      <c r="K541" s="421"/>
      <c r="L541" s="421"/>
      <c r="M541" s="422"/>
    </row>
    <row r="542" spans="1:13" ht="15.6" x14ac:dyDescent="0.3">
      <c r="A542" s="387"/>
      <c r="B542" s="359"/>
      <c r="C542" s="91"/>
      <c r="D542" s="95"/>
      <c r="E542" s="95"/>
      <c r="F542" s="123"/>
      <c r="G542" s="95"/>
      <c r="H542" s="65"/>
      <c r="I542" s="65"/>
      <c r="J542" s="65"/>
      <c r="K542" s="65"/>
      <c r="L542" s="65"/>
      <c r="M542" s="69"/>
    </row>
    <row r="543" spans="1:13" ht="15.6" x14ac:dyDescent="0.3">
      <c r="A543" s="387"/>
      <c r="B543" s="359"/>
      <c r="C543" s="91"/>
      <c r="D543" s="95"/>
      <c r="E543" s="95"/>
      <c r="F543" s="355" t="s">
        <v>24</v>
      </c>
      <c r="G543" s="95"/>
      <c r="H543" s="65"/>
      <c r="I543" s="65"/>
      <c r="J543" s="65"/>
      <c r="K543" s="65"/>
      <c r="L543" s="423" t="s">
        <v>300</v>
      </c>
      <c r="M543" s="423"/>
    </row>
    <row r="544" spans="1:13" ht="15.6" x14ac:dyDescent="0.3">
      <c r="A544" s="387"/>
      <c r="B544" s="359"/>
      <c r="C544" s="91"/>
      <c r="D544" s="95"/>
      <c r="E544" s="95"/>
      <c r="F544" s="123"/>
      <c r="G544" s="95"/>
      <c r="H544" s="65"/>
      <c r="I544" s="65"/>
      <c r="J544" s="65"/>
      <c r="K544" s="65"/>
      <c r="L544" s="65"/>
      <c r="M544" s="69"/>
    </row>
    <row r="545" spans="1:13" ht="75" x14ac:dyDescent="0.25">
      <c r="A545" s="387"/>
      <c r="B545" s="359"/>
      <c r="C545" s="102">
        <v>2857602388</v>
      </c>
      <c r="D545" s="110">
        <v>30</v>
      </c>
      <c r="E545" s="110"/>
      <c r="F545" s="125" t="s">
        <v>1012</v>
      </c>
      <c r="G545" s="110" t="s">
        <v>554</v>
      </c>
      <c r="H545" s="207"/>
      <c r="I545" s="87">
        <f>SUM(D545*H545)</f>
        <v>0</v>
      </c>
      <c r="J545" s="209"/>
      <c r="K545" s="344"/>
      <c r="L545" s="210"/>
      <c r="M545" s="62" t="s">
        <v>543</v>
      </c>
    </row>
    <row r="546" spans="1:13" ht="15.6" x14ac:dyDescent="0.3">
      <c r="A546" s="387"/>
      <c r="B546" s="359"/>
      <c r="C546" s="91"/>
      <c r="D546" s="95"/>
      <c r="E546" s="95"/>
      <c r="F546" s="123"/>
      <c r="G546" s="95"/>
      <c r="H546" s="208"/>
      <c r="I546" s="408"/>
      <c r="J546" s="211"/>
      <c r="K546" s="346"/>
      <c r="L546" s="211"/>
      <c r="M546" s="69"/>
    </row>
    <row r="547" spans="1:13" x14ac:dyDescent="0.25">
      <c r="A547" s="387"/>
      <c r="B547" s="359"/>
      <c r="C547" s="109"/>
      <c r="D547" s="109"/>
      <c r="E547" s="360"/>
      <c r="F547" s="351"/>
      <c r="G547" s="95"/>
      <c r="H547" s="65"/>
      <c r="I547" s="408"/>
      <c r="J547" s="65"/>
      <c r="K547" s="65"/>
      <c r="L547" s="65"/>
      <c r="M547" s="69"/>
    </row>
    <row r="548" spans="1:13" ht="15.6" x14ac:dyDescent="0.3">
      <c r="A548" s="387"/>
      <c r="B548" s="359"/>
      <c r="C548" s="109"/>
      <c r="D548" s="109"/>
      <c r="E548" s="360"/>
      <c r="F548" s="123" t="s">
        <v>25</v>
      </c>
      <c r="G548" s="95"/>
      <c r="H548" s="421">
        <f>SUM(I545:I546)</f>
        <v>0</v>
      </c>
      <c r="I548" s="421"/>
      <c r="J548" s="421"/>
      <c r="K548" s="421"/>
      <c r="L548" s="421"/>
      <c r="M548" s="422"/>
    </row>
    <row r="549" spans="1:13" ht="15.6" x14ac:dyDescent="0.3">
      <c r="A549" s="387"/>
      <c r="B549" s="359"/>
      <c r="C549" s="91"/>
      <c r="D549" s="95"/>
      <c r="E549" s="95"/>
      <c r="F549" s="123"/>
      <c r="G549" s="95"/>
      <c r="H549" s="65"/>
      <c r="I549" s="65"/>
      <c r="J549" s="65"/>
      <c r="K549" s="65"/>
      <c r="L549" s="65"/>
      <c r="M549" s="69"/>
    </row>
    <row r="550" spans="1:13" ht="15.6" x14ac:dyDescent="0.3">
      <c r="A550" s="387"/>
      <c r="B550" s="359"/>
      <c r="C550" s="108"/>
      <c r="D550" s="359"/>
      <c r="E550" s="359"/>
      <c r="F550" s="355" t="s">
        <v>69</v>
      </c>
      <c r="G550" s="410"/>
      <c r="H550" s="76"/>
      <c r="I550" s="76"/>
      <c r="J550" s="76"/>
      <c r="K550" s="76"/>
      <c r="L550" s="423" t="s">
        <v>303</v>
      </c>
      <c r="M550" s="423"/>
    </row>
    <row r="551" spans="1:13" x14ac:dyDescent="0.25">
      <c r="A551" s="387"/>
      <c r="B551" s="359"/>
      <c r="C551" s="91"/>
      <c r="D551" s="95"/>
      <c r="E551" s="95"/>
      <c r="F551" s="99"/>
      <c r="G551" s="95"/>
      <c r="H551" s="57"/>
      <c r="I551" s="57"/>
      <c r="J551" s="57"/>
      <c r="K551" s="57"/>
      <c r="L551" s="57"/>
      <c r="M551" s="58"/>
    </row>
    <row r="552" spans="1:13" s="56" customFormat="1" ht="45" x14ac:dyDescent="0.25">
      <c r="A552" s="387" t="s">
        <v>833</v>
      </c>
      <c r="B552" s="359">
        <v>9</v>
      </c>
      <c r="C552" s="94">
        <v>2857802041</v>
      </c>
      <c r="D552" s="98">
        <v>200</v>
      </c>
      <c r="E552" s="98"/>
      <c r="F552" s="101" t="s">
        <v>434</v>
      </c>
      <c r="G552" s="98" t="s">
        <v>554</v>
      </c>
      <c r="H552" s="213"/>
      <c r="I552" s="87">
        <f>SUM(D552*H552)</f>
        <v>0</v>
      </c>
      <c r="J552" s="215"/>
      <c r="K552" s="337"/>
      <c r="L552" s="216"/>
      <c r="M552" s="62" t="s">
        <v>543</v>
      </c>
    </row>
    <row r="553" spans="1:13" ht="15.6" x14ac:dyDescent="0.3">
      <c r="A553" s="388" t="s">
        <v>833</v>
      </c>
      <c r="B553" s="389">
        <v>9</v>
      </c>
      <c r="C553" s="92"/>
      <c r="D553" s="96"/>
      <c r="E553" s="100" t="s">
        <v>279</v>
      </c>
      <c r="F553" s="100"/>
      <c r="G553" s="95"/>
      <c r="H553" s="214"/>
      <c r="I553" s="86"/>
      <c r="J553" s="217"/>
      <c r="K553" s="154"/>
      <c r="L553" s="217"/>
      <c r="M553" s="58"/>
    </row>
    <row r="554" spans="1:13" s="56" customFormat="1" ht="30" x14ac:dyDescent="0.25">
      <c r="A554" s="387" t="s">
        <v>834</v>
      </c>
      <c r="B554" s="359">
        <v>9</v>
      </c>
      <c r="C554" s="94">
        <v>2857802042</v>
      </c>
      <c r="D554" s="98">
        <v>100</v>
      </c>
      <c r="E554" s="98"/>
      <c r="F554" s="101" t="s">
        <v>62</v>
      </c>
      <c r="G554" s="98" t="s">
        <v>554</v>
      </c>
      <c r="H554" s="213"/>
      <c r="I554" s="87">
        <f>SUM(D554*H554)</f>
        <v>0</v>
      </c>
      <c r="J554" s="215"/>
      <c r="K554" s="337"/>
      <c r="L554" s="216"/>
      <c r="M554" s="62" t="s">
        <v>543</v>
      </c>
    </row>
    <row r="555" spans="1:13" ht="15.6" x14ac:dyDescent="0.3">
      <c r="A555" s="388" t="s">
        <v>834</v>
      </c>
      <c r="B555" s="389">
        <v>9</v>
      </c>
      <c r="C555" s="92"/>
      <c r="D555" s="96"/>
      <c r="E555" s="100" t="s">
        <v>279</v>
      </c>
      <c r="F555" s="100"/>
      <c r="G555" s="95"/>
      <c r="H555" s="57"/>
      <c r="I555" s="86"/>
      <c r="J555" s="57"/>
      <c r="K555" s="57"/>
      <c r="L555" s="57"/>
      <c r="M555" s="58"/>
    </row>
    <row r="556" spans="1:13" ht="15.6" x14ac:dyDescent="0.3">
      <c r="A556" s="387"/>
      <c r="B556" s="359"/>
      <c r="C556" s="91"/>
      <c r="D556" s="95"/>
      <c r="E556" s="95"/>
      <c r="F556" s="123" t="s">
        <v>83</v>
      </c>
      <c r="G556" s="95"/>
      <c r="H556" s="421">
        <f>SUM(I552:I554)</f>
        <v>0</v>
      </c>
      <c r="I556" s="421"/>
      <c r="J556" s="421"/>
      <c r="K556" s="421"/>
      <c r="L556" s="421"/>
      <c r="M556" s="422"/>
    </row>
    <row r="557" spans="1:13" ht="14.25" customHeight="1" x14ac:dyDescent="0.3">
      <c r="A557" s="387"/>
      <c r="B557" s="359"/>
      <c r="C557" s="91"/>
      <c r="D557" s="95"/>
      <c r="E557" s="95"/>
      <c r="F557" s="123"/>
      <c r="G557" s="95"/>
      <c r="H557" s="65"/>
      <c r="I557" s="65"/>
      <c r="J557" s="65"/>
      <c r="K557" s="65"/>
      <c r="L557" s="65"/>
      <c r="M557" s="69"/>
    </row>
    <row r="558" spans="1:13" ht="15.6" x14ac:dyDescent="0.3">
      <c r="A558" s="387"/>
      <c r="B558" s="359"/>
      <c r="C558" s="108"/>
      <c r="D558" s="95"/>
      <c r="E558" s="95"/>
      <c r="F558" s="355" t="s">
        <v>309</v>
      </c>
      <c r="G558" s="410"/>
      <c r="H558" s="76"/>
      <c r="I558" s="76"/>
      <c r="J558" s="76"/>
      <c r="K558" s="76"/>
      <c r="L558" s="423" t="s">
        <v>313</v>
      </c>
      <c r="M558" s="423"/>
    </row>
    <row r="559" spans="1:13" ht="9" customHeight="1" x14ac:dyDescent="0.25">
      <c r="A559" s="387"/>
      <c r="B559" s="359"/>
      <c r="C559" s="91"/>
      <c r="D559" s="95"/>
      <c r="E559" s="95"/>
      <c r="F559" s="99"/>
      <c r="G559" s="95"/>
      <c r="H559" s="57"/>
      <c r="I559" s="57"/>
      <c r="J559" s="57"/>
      <c r="K559" s="57"/>
      <c r="L559" s="57"/>
      <c r="M559" s="58"/>
    </row>
    <row r="560" spans="1:13" s="56" customFormat="1" ht="60" x14ac:dyDescent="0.25">
      <c r="A560" s="387" t="s">
        <v>850</v>
      </c>
      <c r="B560" s="359">
        <v>10</v>
      </c>
      <c r="C560" s="94">
        <v>2857802462</v>
      </c>
      <c r="D560" s="98">
        <v>5</v>
      </c>
      <c r="E560" s="98"/>
      <c r="F560" s="101" t="s">
        <v>706</v>
      </c>
      <c r="G560" s="98" t="s">
        <v>554</v>
      </c>
      <c r="H560" s="219"/>
      <c r="I560" s="87">
        <f>SUM(D560*H560)</f>
        <v>0</v>
      </c>
      <c r="J560" s="223"/>
      <c r="K560" s="337"/>
      <c r="L560" s="224"/>
      <c r="M560" s="62" t="s">
        <v>543</v>
      </c>
    </row>
    <row r="561" spans="1:13" ht="15.6" x14ac:dyDescent="0.3">
      <c r="A561" s="388" t="s">
        <v>850</v>
      </c>
      <c r="B561" s="389">
        <v>10</v>
      </c>
      <c r="C561" s="92"/>
      <c r="D561" s="96"/>
      <c r="E561" s="100" t="s">
        <v>279</v>
      </c>
      <c r="F561" s="100"/>
      <c r="G561" s="95"/>
      <c r="H561" s="220"/>
      <c r="I561" s="86"/>
      <c r="J561" s="225"/>
      <c r="K561" s="154"/>
      <c r="L561" s="225"/>
      <c r="M561" s="58"/>
    </row>
    <row r="562" spans="1:13" s="56" customFormat="1" ht="75" x14ac:dyDescent="0.25">
      <c r="A562" s="387" t="s">
        <v>879</v>
      </c>
      <c r="B562" s="359">
        <v>10</v>
      </c>
      <c r="C562" s="94">
        <v>2858302454</v>
      </c>
      <c r="D562" s="98">
        <v>5</v>
      </c>
      <c r="E562" s="98"/>
      <c r="F562" s="101" t="s">
        <v>17</v>
      </c>
      <c r="G562" s="98" t="s">
        <v>554</v>
      </c>
      <c r="H562" s="219"/>
      <c r="I562" s="87">
        <f>SUM(D562*H562)</f>
        <v>0</v>
      </c>
      <c r="J562" s="223"/>
      <c r="K562" s="337"/>
      <c r="L562" s="224"/>
      <c r="M562" s="62" t="s">
        <v>543</v>
      </c>
    </row>
    <row r="563" spans="1:13" ht="15.6" x14ac:dyDescent="0.3">
      <c r="A563" s="388" t="s">
        <v>879</v>
      </c>
      <c r="B563" s="389">
        <v>10</v>
      </c>
      <c r="C563" s="92"/>
      <c r="D563" s="96"/>
      <c r="E563" s="100" t="s">
        <v>279</v>
      </c>
      <c r="F563" s="100"/>
      <c r="G563" s="95"/>
      <c r="H563" s="220"/>
      <c r="I563" s="86"/>
      <c r="J563" s="225"/>
      <c r="K563" s="154"/>
      <c r="L563" s="225"/>
      <c r="M563" s="58"/>
    </row>
    <row r="564" spans="1:13" s="56" customFormat="1" x14ac:dyDescent="0.25">
      <c r="A564" s="387" t="s">
        <v>880</v>
      </c>
      <c r="B564" s="359">
        <v>10</v>
      </c>
      <c r="C564" s="91">
        <v>2858302467</v>
      </c>
      <c r="D564" s="95">
        <v>5</v>
      </c>
      <c r="E564" s="95"/>
      <c r="F564" s="99" t="s">
        <v>881</v>
      </c>
      <c r="G564" s="95" t="s">
        <v>554</v>
      </c>
      <c r="H564" s="218"/>
      <c r="I564" s="85">
        <f>SUM(D564*H564)</f>
        <v>0</v>
      </c>
      <c r="J564" s="221"/>
      <c r="K564" s="322"/>
      <c r="L564" s="222"/>
      <c r="M564" s="54" t="s">
        <v>543</v>
      </c>
    </row>
    <row r="565" spans="1:13" s="56" customFormat="1" x14ac:dyDescent="0.25">
      <c r="A565" s="388" t="s">
        <v>880</v>
      </c>
      <c r="B565" s="389">
        <v>10</v>
      </c>
      <c r="C565" s="92"/>
      <c r="D565" s="96"/>
      <c r="E565" s="96"/>
      <c r="F565" s="97" t="s">
        <v>882</v>
      </c>
      <c r="G565" s="96"/>
      <c r="H565" s="75"/>
      <c r="I565" s="84"/>
      <c r="J565" s="75"/>
      <c r="K565" s="75"/>
      <c r="L565" s="75"/>
      <c r="M565" s="54"/>
    </row>
    <row r="566" spans="1:13" s="56" customFormat="1" x14ac:dyDescent="0.25">
      <c r="A566" s="388" t="s">
        <v>880</v>
      </c>
      <c r="B566" s="389">
        <v>10</v>
      </c>
      <c r="C566" s="92"/>
      <c r="D566" s="96"/>
      <c r="E566" s="96"/>
      <c r="F566" s="97" t="s">
        <v>883</v>
      </c>
      <c r="G566" s="96"/>
      <c r="H566" s="75"/>
      <c r="I566" s="84"/>
      <c r="J566" s="75"/>
      <c r="K566" s="75"/>
      <c r="L566" s="75"/>
      <c r="M566" s="54"/>
    </row>
    <row r="567" spans="1:13" ht="15.6" x14ac:dyDescent="0.3">
      <c r="A567" s="388"/>
      <c r="B567" s="389"/>
      <c r="C567" s="92"/>
      <c r="D567" s="96"/>
      <c r="E567" s="100"/>
      <c r="F567" s="100"/>
      <c r="G567" s="95"/>
      <c r="H567" s="57"/>
      <c r="I567" s="86"/>
      <c r="J567" s="57"/>
      <c r="K567" s="57"/>
      <c r="L567" s="57"/>
      <c r="M567" s="58"/>
    </row>
    <row r="568" spans="1:13" ht="210" x14ac:dyDescent="0.25">
      <c r="A568" s="388"/>
      <c r="B568" s="389"/>
      <c r="C568" s="94">
        <v>2858302814</v>
      </c>
      <c r="D568" s="98">
        <v>5</v>
      </c>
      <c r="E568" s="98"/>
      <c r="F568" s="407" t="s">
        <v>1048</v>
      </c>
      <c r="G568" s="98" t="s">
        <v>554</v>
      </c>
      <c r="H568" s="339"/>
      <c r="I568" s="87">
        <f>SUM(D568*H568)</f>
        <v>0</v>
      </c>
      <c r="J568" s="339"/>
      <c r="K568" s="337"/>
      <c r="L568" s="337"/>
      <c r="M568" s="62" t="s">
        <v>543</v>
      </c>
    </row>
    <row r="569" spans="1:13" ht="15.6" x14ac:dyDescent="0.3">
      <c r="A569" s="388"/>
      <c r="B569" s="389"/>
      <c r="C569" s="92"/>
      <c r="D569" s="96"/>
      <c r="E569" s="100"/>
      <c r="F569" s="100"/>
      <c r="G569" s="95"/>
      <c r="H569" s="57"/>
      <c r="I569" s="86"/>
      <c r="J569" s="57"/>
      <c r="K569" s="57"/>
      <c r="L569" s="57"/>
      <c r="M569" s="58"/>
    </row>
    <row r="570" spans="1:13" ht="210" x14ac:dyDescent="0.25">
      <c r="A570" s="388"/>
      <c r="B570" s="389"/>
      <c r="C570" s="94">
        <v>28583024815</v>
      </c>
      <c r="D570" s="98">
        <v>5</v>
      </c>
      <c r="E570" s="98"/>
      <c r="F570" s="407" t="s">
        <v>1049</v>
      </c>
      <c r="G570" s="98" t="s">
        <v>554</v>
      </c>
      <c r="H570" s="339"/>
      <c r="I570" s="87">
        <f>SUM(D570*H570)</f>
        <v>0</v>
      </c>
      <c r="J570" s="339"/>
      <c r="K570" s="337"/>
      <c r="L570" s="337"/>
      <c r="M570" s="62" t="s">
        <v>543</v>
      </c>
    </row>
    <row r="571" spans="1:13" ht="15.6" x14ac:dyDescent="0.3">
      <c r="A571" s="388"/>
      <c r="B571" s="389"/>
      <c r="C571" s="92"/>
      <c r="D571" s="96"/>
      <c r="E571" s="100"/>
      <c r="F571" s="100"/>
      <c r="G571" s="95"/>
      <c r="H571" s="57"/>
      <c r="I571" s="86"/>
      <c r="J571" s="57"/>
      <c r="K571" s="57"/>
      <c r="L571" s="57"/>
      <c r="M571" s="58"/>
    </row>
    <row r="572" spans="1:13" ht="180" x14ac:dyDescent="0.25">
      <c r="A572" s="388"/>
      <c r="B572" s="389"/>
      <c r="C572" s="94">
        <v>2858302816</v>
      </c>
      <c r="D572" s="98">
        <v>5</v>
      </c>
      <c r="E572" s="98"/>
      <c r="F572" s="407" t="s">
        <v>1050</v>
      </c>
      <c r="G572" s="98" t="s">
        <v>554</v>
      </c>
      <c r="H572" s="339"/>
      <c r="I572" s="87">
        <f>SUM(D572*H572)</f>
        <v>0</v>
      </c>
      <c r="J572" s="339"/>
      <c r="K572" s="337"/>
      <c r="L572" s="337"/>
      <c r="M572" s="62" t="s">
        <v>543</v>
      </c>
    </row>
    <row r="573" spans="1:13" ht="15.6" x14ac:dyDescent="0.3">
      <c r="A573" s="387"/>
      <c r="B573" s="359"/>
      <c r="C573" s="91"/>
      <c r="D573" s="95"/>
      <c r="E573" s="95"/>
      <c r="F573" s="123" t="s">
        <v>308</v>
      </c>
      <c r="G573" s="95"/>
      <c r="H573" s="421">
        <f>SUM(I560:I564)</f>
        <v>0</v>
      </c>
      <c r="I573" s="421"/>
      <c r="J573" s="421"/>
      <c r="K573" s="421"/>
      <c r="L573" s="421"/>
      <c r="M573" s="422"/>
    </row>
    <row r="574" spans="1:13" ht="15.6" x14ac:dyDescent="0.3">
      <c r="A574" s="387"/>
      <c r="B574" s="359"/>
      <c r="C574" s="91"/>
      <c r="D574" s="95"/>
      <c r="E574" s="100"/>
      <c r="F574" s="100"/>
      <c r="G574" s="95"/>
      <c r="H574" s="57"/>
      <c r="I574" s="57"/>
      <c r="J574" s="57"/>
      <c r="K574" s="57"/>
      <c r="L574" s="57"/>
      <c r="M574" s="58"/>
    </row>
    <row r="575" spans="1:13" ht="15.6" x14ac:dyDescent="0.3">
      <c r="A575" s="387"/>
      <c r="B575" s="359"/>
      <c r="C575" s="108"/>
      <c r="D575" s="95"/>
      <c r="E575" s="95"/>
      <c r="F575" s="355" t="s">
        <v>314</v>
      </c>
      <c r="G575" s="410"/>
      <c r="H575" s="76"/>
      <c r="I575" s="76"/>
      <c r="J575" s="76"/>
      <c r="K575" s="76"/>
      <c r="L575" s="423" t="s">
        <v>313</v>
      </c>
      <c r="M575" s="423"/>
    </row>
    <row r="576" spans="1:13" ht="15.6" x14ac:dyDescent="0.3">
      <c r="A576" s="387"/>
      <c r="B576" s="359"/>
      <c r="C576" s="91"/>
      <c r="D576" s="95"/>
      <c r="E576" s="100"/>
      <c r="F576" s="100"/>
      <c r="G576" s="95"/>
      <c r="H576" s="57"/>
      <c r="I576" s="57"/>
      <c r="J576" s="57"/>
      <c r="K576" s="57"/>
      <c r="L576" s="57"/>
      <c r="M576" s="58"/>
    </row>
    <row r="577" spans="1:13" s="56" customFormat="1" x14ac:dyDescent="0.25">
      <c r="A577" s="387"/>
      <c r="B577" s="359"/>
      <c r="C577" s="91">
        <v>2857802395</v>
      </c>
      <c r="D577" s="95">
        <v>5</v>
      </c>
      <c r="E577" s="95"/>
      <c r="F577" s="99" t="s">
        <v>846</v>
      </c>
      <c r="G577" s="95" t="s">
        <v>554</v>
      </c>
      <c r="H577" s="226"/>
      <c r="I577" s="85">
        <f>SUM(D577*H577)</f>
        <v>0</v>
      </c>
      <c r="J577" s="229"/>
      <c r="K577" s="322"/>
      <c r="L577" s="230"/>
      <c r="M577" s="54" t="s">
        <v>543</v>
      </c>
    </row>
    <row r="578" spans="1:13" s="56" customFormat="1" x14ac:dyDescent="0.25">
      <c r="A578" s="388"/>
      <c r="B578" s="389"/>
      <c r="C578" s="92"/>
      <c r="D578" s="96"/>
      <c r="E578" s="96"/>
      <c r="F578" s="97" t="s">
        <v>19</v>
      </c>
      <c r="G578" s="96"/>
      <c r="H578" s="228"/>
      <c r="I578" s="84"/>
      <c r="J578" s="233"/>
      <c r="K578" s="154"/>
      <c r="L578" s="233"/>
      <c r="M578" s="54"/>
    </row>
    <row r="579" spans="1:13" s="56" customFormat="1" x14ac:dyDescent="0.25">
      <c r="A579" s="388"/>
      <c r="B579" s="389"/>
      <c r="C579" s="92"/>
      <c r="D579" s="96"/>
      <c r="E579" s="96"/>
      <c r="F579" s="97"/>
      <c r="G579" s="96"/>
      <c r="H579" s="228"/>
      <c r="I579" s="84"/>
      <c r="J579" s="233"/>
      <c r="K579" s="154"/>
      <c r="L579" s="233"/>
      <c r="M579" s="54"/>
    </row>
    <row r="580" spans="1:13" s="56" customFormat="1" x14ac:dyDescent="0.25">
      <c r="A580" s="388"/>
      <c r="B580" s="389"/>
      <c r="C580" s="92">
        <v>2857802396</v>
      </c>
      <c r="D580" s="96">
        <v>5</v>
      </c>
      <c r="E580" s="96"/>
      <c r="F580" s="97" t="s">
        <v>847</v>
      </c>
      <c r="G580" s="96" t="s">
        <v>554</v>
      </c>
      <c r="H580" s="226"/>
      <c r="I580" s="85">
        <f>SUM(D580*H580)</f>
        <v>0</v>
      </c>
      <c r="J580" s="229"/>
      <c r="K580" s="322"/>
      <c r="L580" s="230"/>
      <c r="M580" s="54" t="s">
        <v>543</v>
      </c>
    </row>
    <row r="581" spans="1:13" s="56" customFormat="1" x14ac:dyDescent="0.25">
      <c r="A581" s="388"/>
      <c r="B581" s="389"/>
      <c r="C581" s="92"/>
      <c r="D581" s="96"/>
      <c r="E581" s="96"/>
      <c r="F581" s="97" t="s">
        <v>20</v>
      </c>
      <c r="G581" s="96"/>
      <c r="H581" s="228"/>
      <c r="I581" s="84"/>
      <c r="J581" s="233"/>
      <c r="K581" s="154"/>
      <c r="L581" s="233"/>
      <c r="M581" s="54"/>
    </row>
    <row r="582" spans="1:13" ht="15.6" x14ac:dyDescent="0.3">
      <c r="A582" s="388"/>
      <c r="B582" s="389"/>
      <c r="C582" s="92"/>
      <c r="D582" s="96"/>
      <c r="E582" s="100"/>
      <c r="F582" s="100"/>
      <c r="G582" s="95"/>
      <c r="H582" s="228"/>
      <c r="I582" s="86"/>
      <c r="J582" s="233"/>
      <c r="K582" s="154"/>
      <c r="L582" s="233"/>
      <c r="M582" s="58"/>
    </row>
    <row r="583" spans="1:13" s="56" customFormat="1" x14ac:dyDescent="0.25">
      <c r="A583" s="387"/>
      <c r="B583" s="359"/>
      <c r="C583" s="91">
        <v>2858302161</v>
      </c>
      <c r="D583" s="95">
        <v>10</v>
      </c>
      <c r="E583" s="95"/>
      <c r="F583" s="99" t="s">
        <v>307</v>
      </c>
      <c r="G583" s="95" t="s">
        <v>554</v>
      </c>
      <c r="H583" s="226"/>
      <c r="I583" s="85">
        <f>SUM(D583*H583)</f>
        <v>0</v>
      </c>
      <c r="J583" s="229"/>
      <c r="K583" s="322"/>
      <c r="L583" s="230"/>
      <c r="M583" s="54" t="s">
        <v>543</v>
      </c>
    </row>
    <row r="584" spans="1:13" s="56" customFormat="1" x14ac:dyDescent="0.25">
      <c r="A584" s="388"/>
      <c r="B584" s="389"/>
      <c r="C584" s="92"/>
      <c r="D584" s="96"/>
      <c r="E584" s="96"/>
      <c r="F584" s="97" t="s">
        <v>391</v>
      </c>
      <c r="G584" s="96"/>
      <c r="H584" s="228"/>
      <c r="I584" s="84"/>
      <c r="J584" s="233"/>
      <c r="K584" s="154"/>
      <c r="L584" s="233"/>
      <c r="M584" s="54"/>
    </row>
    <row r="585" spans="1:13" s="56" customFormat="1" x14ac:dyDescent="0.25">
      <c r="A585" s="388"/>
      <c r="B585" s="389"/>
      <c r="C585" s="92"/>
      <c r="D585" s="96"/>
      <c r="E585" s="96"/>
      <c r="F585" s="97" t="s">
        <v>392</v>
      </c>
      <c r="G585" s="96"/>
      <c r="H585" s="228"/>
      <c r="I585" s="84"/>
      <c r="J585" s="233"/>
      <c r="K585" s="154"/>
      <c r="L585" s="233"/>
      <c r="M585" s="54"/>
    </row>
    <row r="586" spans="1:13" ht="15.6" x14ac:dyDescent="0.3">
      <c r="A586" s="388"/>
      <c r="B586" s="389"/>
      <c r="C586" s="92"/>
      <c r="D586" s="96"/>
      <c r="E586" s="100"/>
      <c r="F586" s="100"/>
      <c r="G586" s="95"/>
      <c r="H586" s="228"/>
      <c r="I586" s="86"/>
      <c r="J586" s="233"/>
      <c r="K586" s="154"/>
      <c r="L586" s="233"/>
      <c r="M586" s="58"/>
    </row>
    <row r="587" spans="1:13" s="56" customFormat="1" ht="45" x14ac:dyDescent="0.25">
      <c r="A587" s="387"/>
      <c r="B587" s="359"/>
      <c r="C587" s="94">
        <v>2858302162</v>
      </c>
      <c r="D587" s="98">
        <v>10</v>
      </c>
      <c r="E587" s="98"/>
      <c r="F587" s="101" t="s">
        <v>605</v>
      </c>
      <c r="G587" s="98" t="s">
        <v>554</v>
      </c>
      <c r="H587" s="227"/>
      <c r="I587" s="87">
        <f>SUM(D587*H587)</f>
        <v>0</v>
      </c>
      <c r="J587" s="231"/>
      <c r="K587" s="337"/>
      <c r="L587" s="232"/>
      <c r="M587" s="62" t="s">
        <v>543</v>
      </c>
    </row>
    <row r="588" spans="1:13" s="56" customFormat="1" x14ac:dyDescent="0.25">
      <c r="A588" s="388"/>
      <c r="B588" s="389"/>
      <c r="C588" s="92"/>
      <c r="D588" s="96"/>
      <c r="E588" s="96"/>
      <c r="F588" s="97"/>
      <c r="G588" s="96"/>
      <c r="H588" s="228"/>
      <c r="I588" s="84"/>
      <c r="J588" s="233"/>
      <c r="K588" s="154"/>
      <c r="L588" s="233"/>
      <c r="M588" s="54"/>
    </row>
    <row r="589" spans="1:13" s="56" customFormat="1" x14ac:dyDescent="0.25">
      <c r="A589" s="388"/>
      <c r="B589" s="389"/>
      <c r="C589" s="92">
        <v>2858302400</v>
      </c>
      <c r="D589" s="96">
        <v>10</v>
      </c>
      <c r="E589" s="96"/>
      <c r="F589" s="97" t="s">
        <v>878</v>
      </c>
      <c r="G589" s="96" t="s">
        <v>554</v>
      </c>
      <c r="H589" s="226"/>
      <c r="I589" s="85">
        <f>SUM(D589*H589)</f>
        <v>0</v>
      </c>
      <c r="J589" s="229"/>
      <c r="K589" s="322"/>
      <c r="L589" s="230"/>
      <c r="M589" s="54" t="s">
        <v>543</v>
      </c>
    </row>
    <row r="590" spans="1:13" s="56" customFormat="1" x14ac:dyDescent="0.25">
      <c r="A590" s="388"/>
      <c r="B590" s="389"/>
      <c r="C590" s="92"/>
      <c r="D590" s="96"/>
      <c r="E590" s="96"/>
      <c r="F590" s="97" t="s">
        <v>21</v>
      </c>
      <c r="G590" s="96"/>
      <c r="H590" s="228"/>
      <c r="I590" s="84"/>
      <c r="J590" s="233"/>
      <c r="K590" s="154"/>
      <c r="L590" s="233"/>
      <c r="M590" s="54"/>
    </row>
    <row r="591" spans="1:13" ht="15.6" x14ac:dyDescent="0.3">
      <c r="A591" s="388"/>
      <c r="B591" s="389"/>
      <c r="C591" s="92"/>
      <c r="D591" s="96"/>
      <c r="E591" s="100"/>
      <c r="F591" s="100"/>
      <c r="G591" s="95"/>
      <c r="H591" s="228"/>
      <c r="I591" s="86"/>
      <c r="J591" s="233"/>
      <c r="K591" s="154"/>
      <c r="L591" s="233"/>
      <c r="M591" s="58"/>
    </row>
    <row r="592" spans="1:13" s="56" customFormat="1" ht="15.6" x14ac:dyDescent="0.3">
      <c r="A592" s="387"/>
      <c r="B592" s="359"/>
      <c r="C592" s="91">
        <v>2858302478</v>
      </c>
      <c r="D592" s="95">
        <v>35</v>
      </c>
      <c r="E592" s="100"/>
      <c r="F592" s="99" t="s">
        <v>318</v>
      </c>
      <c r="G592" s="95" t="s">
        <v>554</v>
      </c>
      <c r="H592" s="226"/>
      <c r="I592" s="85">
        <f>SUM(D592*H592)</f>
        <v>0</v>
      </c>
      <c r="J592" s="229"/>
      <c r="K592" s="322"/>
      <c r="L592" s="230"/>
      <c r="M592" s="54" t="s">
        <v>543</v>
      </c>
    </row>
    <row r="593" spans="1:13" ht="15.6" x14ac:dyDescent="0.3">
      <c r="A593" s="388"/>
      <c r="B593" s="389"/>
      <c r="C593" s="92"/>
      <c r="D593" s="96"/>
      <c r="E593" s="100"/>
      <c r="F593" s="99" t="s">
        <v>316</v>
      </c>
      <c r="G593" s="95"/>
      <c r="H593" s="57"/>
      <c r="I593" s="86"/>
      <c r="J593" s="57"/>
      <c r="K593" s="345"/>
      <c r="L593" s="57"/>
      <c r="M593" s="58"/>
    </row>
    <row r="594" spans="1:13" ht="15.6" x14ac:dyDescent="0.3">
      <c r="A594" s="387"/>
      <c r="B594" s="359"/>
      <c r="C594" s="91"/>
      <c r="D594" s="95"/>
      <c r="E594" s="100"/>
      <c r="F594" s="99" t="s">
        <v>317</v>
      </c>
      <c r="G594" s="95"/>
      <c r="H594" s="57"/>
      <c r="I594" s="86"/>
      <c r="J594" s="57"/>
      <c r="K594" s="57"/>
      <c r="L594" s="57"/>
      <c r="M594" s="58"/>
    </row>
    <row r="595" spans="1:13" ht="15.6" x14ac:dyDescent="0.3">
      <c r="A595" s="387"/>
      <c r="B595" s="359"/>
      <c r="C595" s="91"/>
      <c r="D595" s="95"/>
      <c r="E595" s="100"/>
      <c r="F595" s="99"/>
      <c r="G595" s="95"/>
      <c r="H595" s="57"/>
      <c r="I595" s="57"/>
      <c r="J595" s="57"/>
      <c r="K595" s="57"/>
      <c r="L595" s="57"/>
      <c r="M595" s="58"/>
    </row>
    <row r="596" spans="1:13" ht="15.6" x14ac:dyDescent="0.3">
      <c r="A596" s="387"/>
      <c r="B596" s="359"/>
      <c r="C596" s="91"/>
      <c r="D596" s="95"/>
      <c r="E596" s="95"/>
      <c r="F596" s="123" t="s">
        <v>310</v>
      </c>
      <c r="G596" s="95"/>
      <c r="H596" s="421">
        <f>SUM(I577:I592)</f>
        <v>0</v>
      </c>
      <c r="I596" s="421"/>
      <c r="J596" s="421"/>
      <c r="K596" s="421"/>
      <c r="L596" s="421"/>
      <c r="M596" s="422"/>
    </row>
    <row r="597" spans="1:13" ht="15" customHeight="1" x14ac:dyDescent="0.3">
      <c r="A597" s="387"/>
      <c r="B597" s="359"/>
      <c r="C597" s="91"/>
      <c r="D597" s="95"/>
      <c r="E597" s="95"/>
      <c r="F597" s="123"/>
      <c r="G597" s="95"/>
      <c r="H597" s="65"/>
      <c r="I597" s="65"/>
      <c r="J597" s="65"/>
      <c r="K597" s="65"/>
      <c r="L597" s="65"/>
      <c r="M597" s="69"/>
    </row>
    <row r="598" spans="1:13" ht="15.6" x14ac:dyDescent="0.3">
      <c r="A598" s="387"/>
      <c r="B598" s="359"/>
      <c r="C598" s="108"/>
      <c r="D598" s="95"/>
      <c r="E598" s="95"/>
      <c r="F598" s="355" t="s">
        <v>70</v>
      </c>
      <c r="G598" s="410"/>
      <c r="H598" s="76"/>
      <c r="I598" s="76"/>
      <c r="J598" s="76"/>
      <c r="K598" s="76"/>
      <c r="L598" s="423" t="s">
        <v>312</v>
      </c>
      <c r="M598" s="423"/>
    </row>
    <row r="599" spans="1:13" ht="15.6" x14ac:dyDescent="0.3">
      <c r="A599" s="387"/>
      <c r="B599" s="359"/>
      <c r="C599" s="91"/>
      <c r="D599" s="95"/>
      <c r="E599" s="95"/>
      <c r="F599" s="100"/>
      <c r="G599" s="95"/>
      <c r="H599" s="57"/>
      <c r="I599" s="57"/>
      <c r="J599" s="57"/>
      <c r="K599" s="57"/>
      <c r="L599" s="57"/>
      <c r="M599" s="58"/>
    </row>
    <row r="600" spans="1:13" s="56" customFormat="1" x14ac:dyDescent="0.25">
      <c r="A600" s="387" t="s">
        <v>854</v>
      </c>
      <c r="B600" s="359">
        <v>11</v>
      </c>
      <c r="C600" s="91">
        <v>2858202087</v>
      </c>
      <c r="D600" s="95">
        <v>10</v>
      </c>
      <c r="E600" s="95"/>
      <c r="F600" s="99" t="s">
        <v>855</v>
      </c>
      <c r="G600" s="95" t="s">
        <v>554</v>
      </c>
      <c r="H600" s="234"/>
      <c r="I600" s="85">
        <f>SUM(D600*H600)</f>
        <v>0</v>
      </c>
      <c r="J600" s="238"/>
      <c r="K600" s="322"/>
      <c r="L600" s="239"/>
      <c r="M600" s="54" t="s">
        <v>543</v>
      </c>
    </row>
    <row r="601" spans="1:13" s="56" customFormat="1" x14ac:dyDescent="0.25">
      <c r="A601" s="388" t="s">
        <v>854</v>
      </c>
      <c r="B601" s="389">
        <v>11</v>
      </c>
      <c r="C601" s="92"/>
      <c r="D601" s="96"/>
      <c r="E601" s="96"/>
      <c r="F601" s="97" t="s">
        <v>856</v>
      </c>
      <c r="G601" s="96"/>
      <c r="H601" s="236"/>
      <c r="I601" s="84"/>
      <c r="J601" s="242"/>
      <c r="K601" s="154"/>
      <c r="L601" s="242"/>
      <c r="M601" s="54"/>
    </row>
    <row r="602" spans="1:13" s="56" customFormat="1" x14ac:dyDescent="0.25">
      <c r="A602" s="388" t="s">
        <v>854</v>
      </c>
      <c r="B602" s="389">
        <v>11</v>
      </c>
      <c r="C602" s="92"/>
      <c r="D602" s="96"/>
      <c r="E602" s="96"/>
      <c r="F602" s="97"/>
      <c r="G602" s="96"/>
      <c r="H602" s="236"/>
      <c r="I602" s="84"/>
      <c r="J602" s="242"/>
      <c r="K602" s="154"/>
      <c r="L602" s="242"/>
      <c r="M602" s="54"/>
    </row>
    <row r="603" spans="1:13" s="56" customFormat="1" x14ac:dyDescent="0.25">
      <c r="A603" s="388" t="s">
        <v>857</v>
      </c>
      <c r="B603" s="389">
        <v>11</v>
      </c>
      <c r="C603" s="92">
        <v>2858202088</v>
      </c>
      <c r="D603" s="96">
        <v>25</v>
      </c>
      <c r="E603" s="96"/>
      <c r="F603" s="97" t="s">
        <v>52</v>
      </c>
      <c r="G603" s="96" t="s">
        <v>554</v>
      </c>
      <c r="H603" s="234"/>
      <c r="I603" s="85">
        <f>SUM(D603*H603)</f>
        <v>0</v>
      </c>
      <c r="J603" s="238"/>
      <c r="K603" s="322"/>
      <c r="L603" s="239"/>
      <c r="M603" s="54" t="s">
        <v>543</v>
      </c>
    </row>
    <row r="604" spans="1:13" s="56" customFormat="1" x14ac:dyDescent="0.25">
      <c r="A604" s="388" t="s">
        <v>857</v>
      </c>
      <c r="B604" s="389">
        <v>11</v>
      </c>
      <c r="C604" s="92"/>
      <c r="D604" s="96"/>
      <c r="E604" s="96"/>
      <c r="F604" s="97" t="s">
        <v>263</v>
      </c>
      <c r="G604" s="96"/>
      <c r="H604" s="236"/>
      <c r="I604" s="84"/>
      <c r="J604" s="242"/>
      <c r="K604" s="154"/>
      <c r="L604" s="242"/>
      <c r="M604" s="54"/>
    </row>
    <row r="605" spans="1:13" s="56" customFormat="1" x14ac:dyDescent="0.25">
      <c r="A605" s="388" t="s">
        <v>857</v>
      </c>
      <c r="B605" s="389">
        <v>11</v>
      </c>
      <c r="C605" s="92"/>
      <c r="D605" s="96"/>
      <c r="E605" s="96"/>
      <c r="F605" s="97"/>
      <c r="G605" s="96"/>
      <c r="H605" s="236"/>
      <c r="I605" s="84"/>
      <c r="J605" s="242"/>
      <c r="K605" s="154"/>
      <c r="L605" s="242"/>
      <c r="M605" s="54"/>
    </row>
    <row r="606" spans="1:13" s="56" customFormat="1" ht="30" x14ac:dyDescent="0.25">
      <c r="A606" s="388"/>
      <c r="B606" s="389"/>
      <c r="C606" s="102">
        <v>2858202648</v>
      </c>
      <c r="D606" s="110">
        <v>15</v>
      </c>
      <c r="E606" s="110"/>
      <c r="F606" s="115" t="s">
        <v>800</v>
      </c>
      <c r="G606" s="110" t="s">
        <v>554</v>
      </c>
      <c r="H606" s="235"/>
      <c r="I606" s="87">
        <f>SUM(D606*H606)</f>
        <v>0</v>
      </c>
      <c r="J606" s="240"/>
      <c r="K606" s="337"/>
      <c r="L606" s="241"/>
      <c r="M606" s="62" t="s">
        <v>543</v>
      </c>
    </row>
    <row r="607" spans="1:13" s="56" customFormat="1" x14ac:dyDescent="0.25">
      <c r="A607" s="388"/>
      <c r="B607" s="389"/>
      <c r="C607" s="92"/>
      <c r="D607" s="96"/>
      <c r="E607" s="96"/>
      <c r="F607" s="97"/>
      <c r="G607" s="96"/>
      <c r="H607" s="236"/>
      <c r="I607" s="84"/>
      <c r="J607" s="242"/>
      <c r="K607" s="154"/>
      <c r="L607" s="242"/>
      <c r="M607" s="54"/>
    </row>
    <row r="608" spans="1:13" s="56" customFormat="1" x14ac:dyDescent="0.25">
      <c r="A608" s="388" t="s">
        <v>858</v>
      </c>
      <c r="B608" s="389">
        <v>11</v>
      </c>
      <c r="C608" s="92">
        <v>2858202090</v>
      </c>
      <c r="D608" s="96">
        <v>30</v>
      </c>
      <c r="E608" s="96"/>
      <c r="F608" s="97" t="s">
        <v>859</v>
      </c>
      <c r="G608" s="96" t="s">
        <v>554</v>
      </c>
      <c r="H608" s="234"/>
      <c r="I608" s="85">
        <f>SUM(D608*H608)</f>
        <v>0</v>
      </c>
      <c r="J608" s="238"/>
      <c r="K608" s="322"/>
      <c r="L608" s="239"/>
      <c r="M608" s="54" t="s">
        <v>543</v>
      </c>
    </row>
    <row r="609" spans="1:13" s="56" customFormat="1" x14ac:dyDescent="0.25">
      <c r="A609" s="388" t="s">
        <v>858</v>
      </c>
      <c r="B609" s="389">
        <v>11</v>
      </c>
      <c r="C609" s="92"/>
      <c r="D609" s="96"/>
      <c r="E609" s="96"/>
      <c r="F609" s="97" t="s">
        <v>860</v>
      </c>
      <c r="G609" s="96"/>
      <c r="H609" s="236"/>
      <c r="I609" s="84"/>
      <c r="J609" s="242"/>
      <c r="K609" s="154"/>
      <c r="L609" s="242"/>
      <c r="M609" s="54"/>
    </row>
    <row r="610" spans="1:13" s="56" customFormat="1" x14ac:dyDescent="0.25">
      <c r="A610" s="388" t="s">
        <v>858</v>
      </c>
      <c r="B610" s="389">
        <v>11</v>
      </c>
      <c r="C610" s="92"/>
      <c r="D610" s="96"/>
      <c r="E610" s="96"/>
      <c r="F610" s="97" t="s">
        <v>861</v>
      </c>
      <c r="G610" s="96"/>
      <c r="H610" s="236"/>
      <c r="I610" s="84"/>
      <c r="J610" s="242"/>
      <c r="K610" s="154"/>
      <c r="L610" s="242"/>
      <c r="M610" s="54"/>
    </row>
    <row r="611" spans="1:13" ht="15.6" x14ac:dyDescent="0.3">
      <c r="A611" s="388" t="s">
        <v>858</v>
      </c>
      <c r="B611" s="389">
        <v>11</v>
      </c>
      <c r="C611" s="92"/>
      <c r="D611" s="96"/>
      <c r="E611" s="100" t="s">
        <v>279</v>
      </c>
      <c r="F611" s="100"/>
      <c r="G611" s="95"/>
      <c r="H611" s="236"/>
      <c r="I611" s="86"/>
      <c r="J611" s="242"/>
      <c r="K611" s="154"/>
      <c r="L611" s="242"/>
      <c r="M611" s="58"/>
    </row>
    <row r="612" spans="1:13" s="56" customFormat="1" x14ac:dyDescent="0.25">
      <c r="A612" s="387" t="s">
        <v>862</v>
      </c>
      <c r="B612" s="359">
        <v>11</v>
      </c>
      <c r="C612" s="91">
        <v>2858202091</v>
      </c>
      <c r="D612" s="95">
        <v>15</v>
      </c>
      <c r="E612" s="95"/>
      <c r="F612" s="99" t="s">
        <v>863</v>
      </c>
      <c r="G612" s="95" t="s">
        <v>554</v>
      </c>
      <c r="H612" s="234"/>
      <c r="I612" s="85">
        <f>SUM(D612*H612)</f>
        <v>0</v>
      </c>
      <c r="J612" s="238"/>
      <c r="K612" s="322"/>
      <c r="L612" s="239"/>
      <c r="M612" s="54" t="s">
        <v>543</v>
      </c>
    </row>
    <row r="613" spans="1:13" s="56" customFormat="1" x14ac:dyDescent="0.25">
      <c r="A613" s="388" t="s">
        <v>862</v>
      </c>
      <c r="B613" s="389">
        <v>11</v>
      </c>
      <c r="C613" s="92"/>
      <c r="D613" s="96"/>
      <c r="E613" s="96"/>
      <c r="F613" s="97" t="s">
        <v>397</v>
      </c>
      <c r="G613" s="96"/>
      <c r="H613" s="236"/>
      <c r="I613" s="84"/>
      <c r="J613" s="242"/>
      <c r="K613" s="154"/>
      <c r="L613" s="242"/>
      <c r="M613" s="54"/>
    </row>
    <row r="614" spans="1:13" s="56" customFormat="1" x14ac:dyDescent="0.25">
      <c r="A614" s="388" t="s">
        <v>862</v>
      </c>
      <c r="B614" s="389">
        <v>11</v>
      </c>
      <c r="C614" s="92"/>
      <c r="D614" s="96"/>
      <c r="E614" s="96"/>
      <c r="F614" s="97" t="s">
        <v>864</v>
      </c>
      <c r="G614" s="96"/>
      <c r="H614" s="236"/>
      <c r="I614" s="84"/>
      <c r="J614" s="242"/>
      <c r="K614" s="154"/>
      <c r="L614" s="242"/>
      <c r="M614" s="54"/>
    </row>
    <row r="615" spans="1:13" s="56" customFormat="1" x14ac:dyDescent="0.25">
      <c r="A615" s="388" t="s">
        <v>862</v>
      </c>
      <c r="B615" s="389">
        <v>11</v>
      </c>
      <c r="C615" s="92"/>
      <c r="D615" s="96"/>
      <c r="E615" s="96"/>
      <c r="F615" s="97"/>
      <c r="G615" s="96"/>
      <c r="H615" s="236"/>
      <c r="I615" s="84"/>
      <c r="J615" s="242"/>
      <c r="K615" s="154"/>
      <c r="L615" s="242"/>
      <c r="M615" s="54"/>
    </row>
    <row r="616" spans="1:13" s="56" customFormat="1" x14ac:dyDescent="0.25">
      <c r="A616" s="388" t="s">
        <v>865</v>
      </c>
      <c r="B616" s="389">
        <v>11</v>
      </c>
      <c r="C616" s="92">
        <v>2858202093</v>
      </c>
      <c r="D616" s="96">
        <v>20</v>
      </c>
      <c r="E616" s="96"/>
      <c r="F616" s="97" t="s">
        <v>866</v>
      </c>
      <c r="G616" s="96" t="s">
        <v>554</v>
      </c>
      <c r="H616" s="234"/>
      <c r="I616" s="85">
        <f>SUM(D616*H616)</f>
        <v>0</v>
      </c>
      <c r="J616" s="238"/>
      <c r="K616" s="322"/>
      <c r="L616" s="239"/>
      <c r="M616" s="54" t="s">
        <v>543</v>
      </c>
    </row>
    <row r="617" spans="1:13" s="56" customFormat="1" x14ac:dyDescent="0.25">
      <c r="A617" s="388" t="s">
        <v>865</v>
      </c>
      <c r="B617" s="389">
        <v>11</v>
      </c>
      <c r="C617" s="92"/>
      <c r="D617" s="96"/>
      <c r="E617" s="96"/>
      <c r="F617" s="97" t="s">
        <v>867</v>
      </c>
      <c r="G617" s="96"/>
      <c r="H617" s="236"/>
      <c r="I617" s="84"/>
      <c r="J617" s="242"/>
      <c r="K617" s="154"/>
      <c r="L617" s="242"/>
      <c r="M617" s="54"/>
    </row>
    <row r="618" spans="1:13" s="56" customFormat="1" x14ac:dyDescent="0.25">
      <c r="A618" s="388" t="s">
        <v>865</v>
      </c>
      <c r="B618" s="389">
        <v>11</v>
      </c>
      <c r="C618" s="92"/>
      <c r="D618" s="96"/>
      <c r="E618" s="96"/>
      <c r="F618" s="97" t="s">
        <v>568</v>
      </c>
      <c r="G618" s="96"/>
      <c r="H618" s="236"/>
      <c r="I618" s="84"/>
      <c r="J618" s="242"/>
      <c r="K618" s="154"/>
      <c r="L618" s="242"/>
      <c r="M618" s="54"/>
    </row>
    <row r="619" spans="1:13" s="56" customFormat="1" x14ac:dyDescent="0.25">
      <c r="A619" s="388" t="s">
        <v>865</v>
      </c>
      <c r="B619" s="389">
        <v>11</v>
      </c>
      <c r="C619" s="92"/>
      <c r="D619" s="96"/>
      <c r="E619" s="96"/>
      <c r="F619" s="97"/>
      <c r="G619" s="96"/>
      <c r="H619" s="236"/>
      <c r="I619" s="84"/>
      <c r="J619" s="242"/>
      <c r="K619" s="154"/>
      <c r="L619" s="242"/>
      <c r="M619" s="54"/>
    </row>
    <row r="620" spans="1:13" s="56" customFormat="1" x14ac:dyDescent="0.25">
      <c r="A620" s="388" t="s">
        <v>868</v>
      </c>
      <c r="B620" s="389">
        <v>11</v>
      </c>
      <c r="C620" s="92">
        <v>2858202094</v>
      </c>
      <c r="D620" s="96">
        <v>10</v>
      </c>
      <c r="E620" s="96"/>
      <c r="F620" s="351" t="s">
        <v>1045</v>
      </c>
      <c r="G620" s="96" t="s">
        <v>554</v>
      </c>
      <c r="H620" s="234"/>
      <c r="I620" s="85">
        <f>SUM(D620*H620)</f>
        <v>0</v>
      </c>
      <c r="J620" s="238"/>
      <c r="K620" s="322"/>
      <c r="L620" s="239"/>
      <c r="M620" s="54" t="s">
        <v>543</v>
      </c>
    </row>
    <row r="621" spans="1:13" s="56" customFormat="1" ht="12.75" customHeight="1" x14ac:dyDescent="0.25">
      <c r="A621" s="388" t="s">
        <v>869</v>
      </c>
      <c r="B621" s="389">
        <v>11</v>
      </c>
      <c r="C621" s="92"/>
      <c r="D621" s="96"/>
      <c r="E621" s="96"/>
      <c r="F621" s="97"/>
      <c r="G621" s="96"/>
      <c r="H621" s="236"/>
      <c r="I621" s="84"/>
      <c r="J621" s="242"/>
      <c r="K621" s="154"/>
      <c r="L621" s="242"/>
      <c r="M621" s="54"/>
    </row>
    <row r="622" spans="1:13" s="56" customFormat="1" x14ac:dyDescent="0.25">
      <c r="A622" s="388" t="s">
        <v>871</v>
      </c>
      <c r="B622" s="389">
        <v>11</v>
      </c>
      <c r="C622" s="92">
        <v>2858202097</v>
      </c>
      <c r="D622" s="96">
        <v>50</v>
      </c>
      <c r="E622" s="96"/>
      <c r="F622" s="97" t="s">
        <v>872</v>
      </c>
      <c r="G622" s="96" t="s">
        <v>554</v>
      </c>
      <c r="H622" s="234"/>
      <c r="I622" s="85">
        <f>SUM(D622*H622)</f>
        <v>0</v>
      </c>
      <c r="J622" s="238"/>
      <c r="K622" s="322"/>
      <c r="L622" s="239"/>
      <c r="M622" s="54" t="s">
        <v>543</v>
      </c>
    </row>
    <row r="623" spans="1:13" s="56" customFormat="1" x14ac:dyDescent="0.25">
      <c r="A623" s="388" t="s">
        <v>871</v>
      </c>
      <c r="B623" s="389">
        <v>11</v>
      </c>
      <c r="C623" s="92"/>
      <c r="D623" s="96"/>
      <c r="E623" s="96"/>
      <c r="F623" s="97" t="s">
        <v>386</v>
      </c>
      <c r="G623" s="96"/>
      <c r="H623" s="236"/>
      <c r="I623" s="84"/>
      <c r="J623" s="242"/>
      <c r="K623" s="154"/>
      <c r="L623" s="242"/>
      <c r="M623" s="54"/>
    </row>
    <row r="624" spans="1:13" s="56" customFormat="1" x14ac:dyDescent="0.25">
      <c r="A624" s="388" t="s">
        <v>871</v>
      </c>
      <c r="B624" s="389">
        <v>11</v>
      </c>
      <c r="C624" s="92"/>
      <c r="D624" s="96"/>
      <c r="E624" s="96"/>
      <c r="F624" s="97" t="s">
        <v>387</v>
      </c>
      <c r="G624" s="96"/>
      <c r="H624" s="236"/>
      <c r="I624" s="84"/>
      <c r="J624" s="242"/>
      <c r="K624" s="154"/>
      <c r="L624" s="242"/>
      <c r="M624" s="54"/>
    </row>
    <row r="625" spans="1:13" ht="15.6" x14ac:dyDescent="0.3">
      <c r="A625" s="388" t="s">
        <v>871</v>
      </c>
      <c r="B625" s="389">
        <v>11</v>
      </c>
      <c r="C625" s="92"/>
      <c r="D625" s="96"/>
      <c r="E625" s="100" t="s">
        <v>279</v>
      </c>
      <c r="F625" s="100"/>
      <c r="G625" s="95"/>
      <c r="H625" s="236"/>
      <c r="I625" s="86"/>
      <c r="J625" s="242"/>
      <c r="K625" s="154"/>
      <c r="L625" s="242"/>
      <c r="M625" s="58"/>
    </row>
    <row r="626" spans="1:13" s="56" customFormat="1" x14ac:dyDescent="0.25">
      <c r="A626" s="387" t="s">
        <v>873</v>
      </c>
      <c r="B626" s="359">
        <v>11</v>
      </c>
      <c r="C626" s="91">
        <v>2858202098</v>
      </c>
      <c r="D626" s="95">
        <v>30</v>
      </c>
      <c r="E626" s="95"/>
      <c r="F626" s="99" t="s">
        <v>874</v>
      </c>
      <c r="G626" s="95" t="s">
        <v>554</v>
      </c>
      <c r="H626" s="234"/>
      <c r="I626" s="85">
        <f>SUM(D626*H626)</f>
        <v>0</v>
      </c>
      <c r="J626" s="238"/>
      <c r="K626" s="322"/>
      <c r="L626" s="239"/>
      <c r="M626" s="54" t="s">
        <v>543</v>
      </c>
    </row>
    <row r="627" spans="1:13" s="56" customFormat="1" x14ac:dyDescent="0.25">
      <c r="A627" s="388" t="s">
        <v>873</v>
      </c>
      <c r="B627" s="389">
        <v>11</v>
      </c>
      <c r="C627" s="92"/>
      <c r="D627" s="96"/>
      <c r="E627" s="96"/>
      <c r="F627" s="97" t="s">
        <v>388</v>
      </c>
      <c r="G627" s="96"/>
      <c r="H627" s="236"/>
      <c r="I627" s="84"/>
      <c r="J627" s="242"/>
      <c r="K627" s="154"/>
      <c r="L627" s="242"/>
      <c r="M627" s="54"/>
    </row>
    <row r="628" spans="1:13" s="56" customFormat="1" x14ac:dyDescent="0.25">
      <c r="A628" s="388" t="s">
        <v>873</v>
      </c>
      <c r="B628" s="389">
        <v>11</v>
      </c>
      <c r="C628" s="92"/>
      <c r="D628" s="96"/>
      <c r="E628" s="96"/>
      <c r="F628" s="97" t="s">
        <v>389</v>
      </c>
      <c r="G628" s="96"/>
      <c r="H628" s="236"/>
      <c r="I628" s="84"/>
      <c r="J628" s="242"/>
      <c r="K628" s="154"/>
      <c r="L628" s="242"/>
      <c r="M628" s="54"/>
    </row>
    <row r="629" spans="1:13" ht="15.6" x14ac:dyDescent="0.3">
      <c r="A629" s="388" t="s">
        <v>873</v>
      </c>
      <c r="B629" s="389">
        <v>11</v>
      </c>
      <c r="C629" s="92"/>
      <c r="D629" s="96"/>
      <c r="E629" s="100" t="s">
        <v>279</v>
      </c>
      <c r="F629" s="100"/>
      <c r="G629" s="95"/>
      <c r="H629" s="236"/>
      <c r="I629" s="86"/>
      <c r="J629" s="242"/>
      <c r="K629" s="154"/>
      <c r="L629" s="242"/>
      <c r="M629" s="58"/>
    </row>
    <row r="630" spans="1:13" s="56" customFormat="1" x14ac:dyDescent="0.25">
      <c r="A630" s="387" t="s">
        <v>875</v>
      </c>
      <c r="B630" s="359">
        <v>11</v>
      </c>
      <c r="C630" s="91">
        <v>2858202455</v>
      </c>
      <c r="D630" s="95">
        <v>25</v>
      </c>
      <c r="E630" s="95"/>
      <c r="F630" s="99" t="s">
        <v>876</v>
      </c>
      <c r="G630" s="95" t="s">
        <v>554</v>
      </c>
      <c r="H630" s="234"/>
      <c r="I630" s="85">
        <f>SUM(D630*H630)</f>
        <v>0</v>
      </c>
      <c r="J630" s="238"/>
      <c r="K630" s="322"/>
      <c r="L630" s="239"/>
      <c r="M630" s="54" t="s">
        <v>543</v>
      </c>
    </row>
    <row r="631" spans="1:13" s="56" customFormat="1" x14ac:dyDescent="0.25">
      <c r="A631" s="388" t="s">
        <v>875</v>
      </c>
      <c r="B631" s="389">
        <v>11</v>
      </c>
      <c r="C631" s="92"/>
      <c r="D631" s="96"/>
      <c r="E631" s="96"/>
      <c r="F631" s="97" t="s">
        <v>264</v>
      </c>
      <c r="G631" s="96"/>
      <c r="H631" s="236"/>
      <c r="I631" s="84"/>
      <c r="J631" s="242"/>
      <c r="K631" s="154"/>
      <c r="L631" s="242"/>
      <c r="M631" s="54"/>
    </row>
    <row r="632" spans="1:13" s="56" customFormat="1" x14ac:dyDescent="0.25">
      <c r="A632" s="388" t="s">
        <v>875</v>
      </c>
      <c r="B632" s="389">
        <v>11</v>
      </c>
      <c r="C632" s="92"/>
      <c r="D632" s="96"/>
      <c r="E632" s="96"/>
      <c r="F632" s="97" t="s">
        <v>265</v>
      </c>
      <c r="G632" s="96"/>
      <c r="H632" s="236"/>
      <c r="I632" s="84"/>
      <c r="J632" s="242"/>
      <c r="K632" s="154"/>
      <c r="L632" s="242"/>
      <c r="M632" s="54"/>
    </row>
    <row r="633" spans="1:13" ht="15.6" x14ac:dyDescent="0.3">
      <c r="A633" s="388" t="s">
        <v>875</v>
      </c>
      <c r="B633" s="389">
        <v>11</v>
      </c>
      <c r="C633" s="92"/>
      <c r="D633" s="96"/>
      <c r="E633" s="100" t="s">
        <v>279</v>
      </c>
      <c r="F633" s="100"/>
      <c r="G633" s="95"/>
      <c r="H633" s="236"/>
      <c r="I633" s="86"/>
      <c r="J633" s="242"/>
      <c r="K633" s="154"/>
      <c r="L633" s="242"/>
      <c r="M633" s="58"/>
    </row>
    <row r="634" spans="1:13" s="56" customFormat="1" x14ac:dyDescent="0.25">
      <c r="A634" s="387" t="s">
        <v>884</v>
      </c>
      <c r="B634" s="359">
        <v>11</v>
      </c>
      <c r="C634" s="91">
        <v>2858702401</v>
      </c>
      <c r="D634" s="95">
        <v>10</v>
      </c>
      <c r="E634" s="95"/>
      <c r="F634" s="99" t="s">
        <v>885</v>
      </c>
      <c r="G634" s="95" t="s">
        <v>554</v>
      </c>
      <c r="H634" s="234"/>
      <c r="I634" s="85">
        <f>SUM(D634*H634)</f>
        <v>0</v>
      </c>
      <c r="J634" s="238"/>
      <c r="K634" s="322"/>
      <c r="L634" s="239"/>
      <c r="M634" s="54" t="s">
        <v>543</v>
      </c>
    </row>
    <row r="635" spans="1:13" s="56" customFormat="1" x14ac:dyDescent="0.25">
      <c r="A635" s="388" t="s">
        <v>884</v>
      </c>
      <c r="B635" s="389">
        <v>11</v>
      </c>
      <c r="C635" s="92"/>
      <c r="D635" s="96"/>
      <c r="E635" s="96"/>
      <c r="F635" s="97" t="s">
        <v>886</v>
      </c>
      <c r="G635" s="96"/>
      <c r="H635" s="236"/>
      <c r="I635" s="84"/>
      <c r="J635" s="242"/>
      <c r="K635" s="154"/>
      <c r="L635" s="242"/>
      <c r="M635" s="54"/>
    </row>
    <row r="636" spans="1:13" s="56" customFormat="1" x14ac:dyDescent="0.25">
      <c r="A636" s="388" t="s">
        <v>884</v>
      </c>
      <c r="B636" s="389">
        <v>11</v>
      </c>
      <c r="C636" s="92"/>
      <c r="D636" s="96"/>
      <c r="E636" s="96"/>
      <c r="F636" s="97" t="s">
        <v>580</v>
      </c>
      <c r="G636" s="96"/>
      <c r="H636" s="236"/>
      <c r="I636" s="84"/>
      <c r="J636" s="242"/>
      <c r="K636" s="154"/>
      <c r="L636" s="242"/>
      <c r="M636" s="54"/>
    </row>
    <row r="637" spans="1:13" s="56" customFormat="1" x14ac:dyDescent="0.25">
      <c r="A637" s="388" t="s">
        <v>884</v>
      </c>
      <c r="B637" s="389">
        <v>11</v>
      </c>
      <c r="C637" s="92"/>
      <c r="D637" s="96"/>
      <c r="E637" s="96"/>
      <c r="F637" s="97"/>
      <c r="G637" s="96"/>
      <c r="H637" s="236"/>
      <c r="I637" s="84"/>
      <c r="J637" s="242"/>
      <c r="K637" s="154"/>
      <c r="L637" s="242"/>
      <c r="M637" s="54"/>
    </row>
    <row r="638" spans="1:13" s="56" customFormat="1" x14ac:dyDescent="0.25">
      <c r="A638" s="388" t="s">
        <v>887</v>
      </c>
      <c r="B638" s="389">
        <v>11</v>
      </c>
      <c r="C638" s="92">
        <v>2858702402</v>
      </c>
      <c r="D638" s="96">
        <v>10</v>
      </c>
      <c r="E638" s="96"/>
      <c r="F638" s="97" t="s">
        <v>885</v>
      </c>
      <c r="G638" s="96" t="s">
        <v>554</v>
      </c>
      <c r="H638" s="234"/>
      <c r="I638" s="85">
        <f>SUM(D638*H638)</f>
        <v>0</v>
      </c>
      <c r="J638" s="238"/>
      <c r="K638" s="322"/>
      <c r="L638" s="239"/>
      <c r="M638" s="54" t="s">
        <v>543</v>
      </c>
    </row>
    <row r="639" spans="1:13" s="56" customFormat="1" x14ac:dyDescent="0.25">
      <c r="A639" s="388" t="s">
        <v>887</v>
      </c>
      <c r="B639" s="389">
        <v>11</v>
      </c>
      <c r="C639" s="92"/>
      <c r="D639" s="96"/>
      <c r="E639" s="96"/>
      <c r="F639" s="97" t="s">
        <v>888</v>
      </c>
      <c r="G639" s="96"/>
      <c r="H639" s="236"/>
      <c r="I639" s="84"/>
      <c r="J639" s="242"/>
      <c r="K639" s="154"/>
      <c r="L639" s="242"/>
      <c r="M639" s="54"/>
    </row>
    <row r="640" spans="1:13" s="56" customFormat="1" x14ac:dyDescent="0.25">
      <c r="A640" s="388" t="s">
        <v>887</v>
      </c>
      <c r="B640" s="389">
        <v>11</v>
      </c>
      <c r="C640" s="92"/>
      <c r="D640" s="96"/>
      <c r="E640" s="96"/>
      <c r="F640" s="97" t="s">
        <v>580</v>
      </c>
      <c r="G640" s="96"/>
      <c r="H640" s="236"/>
      <c r="I640" s="84"/>
      <c r="J640" s="242"/>
      <c r="K640" s="154"/>
      <c r="L640" s="242"/>
      <c r="M640" s="54"/>
    </row>
    <row r="641" spans="1:13" ht="15.6" x14ac:dyDescent="0.3">
      <c r="A641" s="388" t="s">
        <v>887</v>
      </c>
      <c r="B641" s="389">
        <v>11</v>
      </c>
      <c r="C641" s="92"/>
      <c r="D641" s="96"/>
      <c r="E641" s="100" t="s">
        <v>279</v>
      </c>
      <c r="F641" s="100"/>
      <c r="G641" s="95"/>
      <c r="H641" s="236"/>
      <c r="I641" s="86"/>
      <c r="J641" s="242"/>
      <c r="K641" s="154"/>
      <c r="L641" s="242"/>
      <c r="M641" s="58"/>
    </row>
    <row r="642" spans="1:13" s="56" customFormat="1" x14ac:dyDescent="0.25">
      <c r="A642" s="387" t="s">
        <v>889</v>
      </c>
      <c r="B642" s="359">
        <v>11</v>
      </c>
      <c r="C642" s="91">
        <v>2858702404</v>
      </c>
      <c r="D642" s="95">
        <v>100</v>
      </c>
      <c r="E642" s="95"/>
      <c r="F642" s="99" t="s">
        <v>266</v>
      </c>
      <c r="G642" s="95" t="s">
        <v>554</v>
      </c>
      <c r="H642" s="234"/>
      <c r="I642" s="85">
        <f>SUM(D642*H642)</f>
        <v>0</v>
      </c>
      <c r="J642" s="238"/>
      <c r="K642" s="322"/>
      <c r="L642" s="239"/>
      <c r="M642" s="54" t="s">
        <v>543</v>
      </c>
    </row>
    <row r="643" spans="1:13" s="56" customFormat="1" x14ac:dyDescent="0.25">
      <c r="A643" s="388" t="s">
        <v>889</v>
      </c>
      <c r="B643" s="389">
        <v>11</v>
      </c>
      <c r="C643" s="92"/>
      <c r="D643" s="96"/>
      <c r="E643" s="96"/>
      <c r="F643" s="97" t="s">
        <v>267</v>
      </c>
      <c r="G643" s="96"/>
      <c r="H643" s="236"/>
      <c r="I643" s="84"/>
      <c r="J643" s="242"/>
      <c r="K643" s="154"/>
      <c r="L643" s="242"/>
      <c r="M643" s="54"/>
    </row>
    <row r="644" spans="1:13" s="56" customFormat="1" x14ac:dyDescent="0.25">
      <c r="A644" s="388" t="s">
        <v>889</v>
      </c>
      <c r="B644" s="389">
        <v>11</v>
      </c>
      <c r="C644" s="92"/>
      <c r="D644" s="96"/>
      <c r="E644" s="96"/>
      <c r="F644" s="97" t="s">
        <v>393</v>
      </c>
      <c r="G644" s="96"/>
      <c r="H644" s="236"/>
      <c r="I644" s="84"/>
      <c r="J644" s="242"/>
      <c r="K644" s="154"/>
      <c r="L644" s="242"/>
      <c r="M644" s="54"/>
    </row>
    <row r="645" spans="1:13" ht="15.6" x14ac:dyDescent="0.3">
      <c r="A645" s="388" t="s">
        <v>889</v>
      </c>
      <c r="B645" s="389">
        <v>11</v>
      </c>
      <c r="C645" s="92"/>
      <c r="D645" s="96"/>
      <c r="E645" s="100" t="s">
        <v>279</v>
      </c>
      <c r="F645" s="100"/>
      <c r="G645" s="95"/>
      <c r="H645" s="236"/>
      <c r="I645" s="86"/>
      <c r="J645" s="242"/>
      <c r="K645" s="154"/>
      <c r="L645" s="242"/>
      <c r="M645" s="58"/>
    </row>
    <row r="646" spans="1:13" s="56" customFormat="1" ht="45" x14ac:dyDescent="0.25">
      <c r="A646" s="387"/>
      <c r="B646" s="359"/>
      <c r="C646" s="94">
        <v>2858702488</v>
      </c>
      <c r="D646" s="98">
        <v>50</v>
      </c>
      <c r="E646" s="98"/>
      <c r="F646" s="101" t="s">
        <v>129</v>
      </c>
      <c r="G646" s="98" t="s">
        <v>554</v>
      </c>
      <c r="H646" s="235"/>
      <c r="I646" s="87">
        <f>SUM(D646*H646)</f>
        <v>0</v>
      </c>
      <c r="J646" s="240"/>
      <c r="K646" s="337"/>
      <c r="L646" s="241"/>
      <c r="M646" s="62" t="s">
        <v>543</v>
      </c>
    </row>
    <row r="647" spans="1:13" ht="15.6" x14ac:dyDescent="0.3">
      <c r="A647" s="388"/>
      <c r="B647" s="389"/>
      <c r="C647" s="92"/>
      <c r="D647" s="96"/>
      <c r="E647" s="100" t="s">
        <v>279</v>
      </c>
      <c r="F647" s="99"/>
      <c r="G647" s="95"/>
      <c r="H647" s="236"/>
      <c r="I647" s="86"/>
      <c r="J647" s="242"/>
      <c r="K647" s="154"/>
      <c r="L647" s="242"/>
      <c r="M647" s="58"/>
    </row>
    <row r="648" spans="1:13" s="56" customFormat="1" ht="30" x14ac:dyDescent="0.25">
      <c r="A648" s="387" t="s">
        <v>890</v>
      </c>
      <c r="B648" s="359">
        <v>11</v>
      </c>
      <c r="C648" s="94">
        <v>2858702405</v>
      </c>
      <c r="D648" s="98">
        <v>10</v>
      </c>
      <c r="E648" s="98"/>
      <c r="F648" s="101" t="s">
        <v>764</v>
      </c>
      <c r="G648" s="98" t="s">
        <v>554</v>
      </c>
      <c r="H648" s="235"/>
      <c r="I648" s="87">
        <f>SUM(D648*H648)</f>
        <v>0</v>
      </c>
      <c r="J648" s="240"/>
      <c r="K648" s="337"/>
      <c r="L648" s="241"/>
      <c r="M648" s="62" t="s">
        <v>543</v>
      </c>
    </row>
    <row r="649" spans="1:13" ht="15.6" x14ac:dyDescent="0.3">
      <c r="A649" s="388" t="s">
        <v>890</v>
      </c>
      <c r="B649" s="389">
        <v>11</v>
      </c>
      <c r="C649" s="92"/>
      <c r="D649" s="96"/>
      <c r="E649" s="100" t="s">
        <v>279</v>
      </c>
      <c r="F649" s="100"/>
      <c r="G649" s="95"/>
      <c r="H649" s="236"/>
      <c r="I649" s="86"/>
      <c r="J649" s="242"/>
      <c r="K649" s="154"/>
      <c r="L649" s="242"/>
      <c r="M649" s="58"/>
    </row>
    <row r="650" spans="1:13" s="56" customFormat="1" x14ac:dyDescent="0.25">
      <c r="A650" s="387" t="s">
        <v>894</v>
      </c>
      <c r="B650" s="359">
        <v>11</v>
      </c>
      <c r="C650" s="91">
        <v>2858702417</v>
      </c>
      <c r="D650" s="95">
        <v>100</v>
      </c>
      <c r="E650" s="95"/>
      <c r="F650" s="99" t="s">
        <v>268</v>
      </c>
      <c r="G650" s="95" t="s">
        <v>554</v>
      </c>
      <c r="H650" s="234"/>
      <c r="I650" s="85">
        <f>SUM(D650*H650)</f>
        <v>0</v>
      </c>
      <c r="J650" s="238"/>
      <c r="K650" s="322"/>
      <c r="L650" s="239"/>
      <c r="M650" s="54" t="s">
        <v>543</v>
      </c>
    </row>
    <row r="651" spans="1:13" s="56" customFormat="1" x14ac:dyDescent="0.25">
      <c r="A651" s="388" t="s">
        <v>894</v>
      </c>
      <c r="B651" s="389">
        <v>11</v>
      </c>
      <c r="C651" s="92"/>
      <c r="D651" s="96"/>
      <c r="E651" s="96"/>
      <c r="F651" s="97" t="s">
        <v>269</v>
      </c>
      <c r="G651" s="96"/>
      <c r="H651" s="236"/>
      <c r="I651" s="84"/>
      <c r="J651" s="242"/>
      <c r="K651" s="154"/>
      <c r="L651" s="242"/>
      <c r="M651" s="54"/>
    </row>
    <row r="652" spans="1:13" s="56" customFormat="1" x14ac:dyDescent="0.25">
      <c r="A652" s="388"/>
      <c r="B652" s="389"/>
      <c r="C652" s="92"/>
      <c r="D652" s="96"/>
      <c r="E652" s="96"/>
      <c r="F652" s="97" t="s">
        <v>394</v>
      </c>
      <c r="G652" s="96"/>
      <c r="H652" s="236"/>
      <c r="I652" s="84"/>
      <c r="J652" s="242"/>
      <c r="K652" s="154"/>
      <c r="L652" s="242"/>
      <c r="M652" s="54"/>
    </row>
    <row r="653" spans="1:13" ht="15.6" x14ac:dyDescent="0.3">
      <c r="A653" s="388" t="s">
        <v>894</v>
      </c>
      <c r="B653" s="389">
        <v>11</v>
      </c>
      <c r="C653" s="92"/>
      <c r="D653" s="96"/>
      <c r="E653" s="100" t="s">
        <v>279</v>
      </c>
      <c r="F653" s="100"/>
      <c r="G653" s="95"/>
      <c r="H653" s="236"/>
      <c r="I653" s="86"/>
      <c r="J653" s="242"/>
      <c r="K653" s="154"/>
      <c r="L653" s="242"/>
      <c r="M653" s="58"/>
    </row>
    <row r="654" spans="1:13" s="56" customFormat="1" ht="15" customHeight="1" x14ac:dyDescent="0.25">
      <c r="A654" s="387" t="s">
        <v>895</v>
      </c>
      <c r="B654" s="359">
        <v>11</v>
      </c>
      <c r="C654" s="91">
        <v>2858702419</v>
      </c>
      <c r="D654" s="95">
        <v>20</v>
      </c>
      <c r="E654" s="95"/>
      <c r="F654" s="99" t="s">
        <v>270</v>
      </c>
      <c r="G654" s="95" t="s">
        <v>554</v>
      </c>
      <c r="H654" s="234"/>
      <c r="I654" s="85">
        <f>SUM(D654*H654)</f>
        <v>0</v>
      </c>
      <c r="J654" s="238"/>
      <c r="K654" s="322"/>
      <c r="L654" s="239"/>
      <c r="M654" s="54" t="s">
        <v>543</v>
      </c>
    </row>
    <row r="655" spans="1:13" s="56" customFormat="1" x14ac:dyDescent="0.25">
      <c r="A655" s="388" t="s">
        <v>895</v>
      </c>
      <c r="B655" s="389">
        <v>11</v>
      </c>
      <c r="C655" s="92"/>
      <c r="D655" s="96"/>
      <c r="E655" s="96"/>
      <c r="F655" s="97" t="s">
        <v>271</v>
      </c>
      <c r="G655" s="96"/>
      <c r="H655" s="236"/>
      <c r="I655" s="84"/>
      <c r="J655" s="242"/>
      <c r="K655" s="154"/>
      <c r="L655" s="242"/>
      <c r="M655" s="54"/>
    </row>
    <row r="656" spans="1:13" ht="15" customHeight="1" x14ac:dyDescent="0.3">
      <c r="A656" s="388"/>
      <c r="B656" s="389"/>
      <c r="C656" s="92"/>
      <c r="D656" s="96"/>
      <c r="E656" s="100"/>
      <c r="F656" s="100"/>
      <c r="G656" s="95"/>
      <c r="H656" s="236"/>
      <c r="I656" s="86"/>
      <c r="J656" s="242"/>
      <c r="K656" s="154"/>
      <c r="L656" s="242"/>
      <c r="M656" s="58"/>
    </row>
    <row r="657" spans="1:13" s="56" customFormat="1" ht="45" x14ac:dyDescent="0.25">
      <c r="A657" s="387"/>
      <c r="B657" s="359"/>
      <c r="C657" s="94">
        <v>2858702477</v>
      </c>
      <c r="D657" s="98">
        <v>30</v>
      </c>
      <c r="E657" s="98"/>
      <c r="F657" s="101" t="s">
        <v>763</v>
      </c>
      <c r="G657" s="98" t="s">
        <v>554</v>
      </c>
      <c r="H657" s="235"/>
      <c r="I657" s="87">
        <f>SUM(D657*H657)</f>
        <v>0</v>
      </c>
      <c r="J657" s="240"/>
      <c r="K657" s="337"/>
      <c r="L657" s="241"/>
      <c r="M657" s="62" t="s">
        <v>543</v>
      </c>
    </row>
    <row r="658" spans="1:13" ht="15" customHeight="1" x14ac:dyDescent="0.3">
      <c r="A658" s="388"/>
      <c r="B658" s="389"/>
      <c r="C658" s="92"/>
      <c r="D658" s="96"/>
      <c r="E658" s="100" t="s">
        <v>279</v>
      </c>
      <c r="F658" s="100"/>
      <c r="G658" s="95"/>
      <c r="H658" s="236"/>
      <c r="I658" s="86"/>
      <c r="J658" s="242"/>
      <c r="K658" s="154"/>
      <c r="L658" s="242"/>
      <c r="M658" s="58"/>
    </row>
    <row r="659" spans="1:13" s="56" customFormat="1" ht="15" customHeight="1" x14ac:dyDescent="0.25">
      <c r="A659" s="387"/>
      <c r="B659" s="359"/>
      <c r="C659" s="91">
        <v>2858202476</v>
      </c>
      <c r="D659" s="95">
        <v>75</v>
      </c>
      <c r="E659" s="95"/>
      <c r="F659" s="99" t="s">
        <v>390</v>
      </c>
      <c r="G659" s="95" t="s">
        <v>554</v>
      </c>
      <c r="H659" s="234"/>
      <c r="I659" s="85">
        <f>SUM(D659*H659)</f>
        <v>0</v>
      </c>
      <c r="J659" s="238"/>
      <c r="K659" s="322"/>
      <c r="L659" s="239"/>
      <c r="M659" s="54" t="s">
        <v>543</v>
      </c>
    </row>
    <row r="660" spans="1:13" s="56" customFormat="1" ht="15" customHeight="1" x14ac:dyDescent="0.25">
      <c r="A660" s="388"/>
      <c r="B660" s="389"/>
      <c r="C660" s="92"/>
      <c r="D660" s="96"/>
      <c r="E660" s="96"/>
      <c r="F660" s="97" t="s">
        <v>398</v>
      </c>
      <c r="G660" s="96"/>
      <c r="H660" s="236"/>
      <c r="I660" s="84"/>
      <c r="J660" s="242"/>
      <c r="K660" s="154"/>
      <c r="L660" s="242"/>
      <c r="M660" s="54"/>
    </row>
    <row r="661" spans="1:13" ht="15" customHeight="1" x14ac:dyDescent="0.3">
      <c r="A661" s="388"/>
      <c r="B661" s="389"/>
      <c r="C661" s="92"/>
      <c r="D661" s="96"/>
      <c r="E661" s="100" t="s">
        <v>279</v>
      </c>
      <c r="F661" s="100"/>
      <c r="G661" s="95"/>
      <c r="H661" s="236"/>
      <c r="I661" s="86"/>
      <c r="J661" s="242"/>
      <c r="K661" s="154"/>
      <c r="L661" s="242"/>
      <c r="M661" s="58"/>
    </row>
    <row r="662" spans="1:13" s="56" customFormat="1" ht="45" x14ac:dyDescent="0.25">
      <c r="A662" s="387"/>
      <c r="B662" s="359"/>
      <c r="C662" s="103">
        <v>2858702529</v>
      </c>
      <c r="D662" s="111">
        <v>5</v>
      </c>
      <c r="E662" s="111"/>
      <c r="F662" s="361" t="s">
        <v>540</v>
      </c>
      <c r="G662" s="98" t="s">
        <v>554</v>
      </c>
      <c r="H662" s="235"/>
      <c r="I662" s="87">
        <f>SUM(D662*H662)</f>
        <v>0</v>
      </c>
      <c r="J662" s="240"/>
      <c r="K662" s="337"/>
      <c r="L662" s="241"/>
      <c r="M662" s="62" t="s">
        <v>543</v>
      </c>
    </row>
    <row r="663" spans="1:13" ht="15.6" x14ac:dyDescent="0.3">
      <c r="A663" s="388"/>
      <c r="B663" s="389"/>
      <c r="C663" s="106"/>
      <c r="D663" s="114"/>
      <c r="E663" s="100" t="s">
        <v>279</v>
      </c>
      <c r="F663" s="100"/>
      <c r="G663" s="98"/>
      <c r="H663" s="237"/>
      <c r="I663" s="90"/>
      <c r="J663" s="243"/>
      <c r="K663" s="200"/>
      <c r="L663" s="243"/>
      <c r="M663" s="63"/>
    </row>
    <row r="664" spans="1:13" s="56" customFormat="1" ht="30" x14ac:dyDescent="0.25">
      <c r="A664" s="387"/>
      <c r="B664" s="359"/>
      <c r="C664" s="103">
        <v>2858702530</v>
      </c>
      <c r="D664" s="111">
        <v>6</v>
      </c>
      <c r="E664" s="111"/>
      <c r="F664" s="116" t="s">
        <v>498</v>
      </c>
      <c r="G664" s="98" t="s">
        <v>554</v>
      </c>
      <c r="H664" s="235"/>
      <c r="I664" s="87">
        <f>SUM(D664*H664)</f>
        <v>0</v>
      </c>
      <c r="J664" s="240"/>
      <c r="K664" s="337"/>
      <c r="L664" s="241"/>
      <c r="M664" s="62" t="s">
        <v>543</v>
      </c>
    </row>
    <row r="665" spans="1:13" ht="15.6" x14ac:dyDescent="0.3">
      <c r="A665" s="388"/>
      <c r="B665" s="389"/>
      <c r="C665" s="106"/>
      <c r="D665" s="119"/>
      <c r="E665" s="100" t="s">
        <v>279</v>
      </c>
      <c r="F665" s="100"/>
      <c r="G665" s="95"/>
      <c r="H665" s="236"/>
      <c r="I665" s="86"/>
      <c r="J665" s="242"/>
      <c r="K665" s="154"/>
      <c r="L665" s="242"/>
      <c r="M665" s="58"/>
    </row>
    <row r="666" spans="1:13" s="56" customFormat="1" ht="30" x14ac:dyDescent="0.25">
      <c r="A666" s="387"/>
      <c r="B666" s="359"/>
      <c r="C666" s="94">
        <v>2858702403</v>
      </c>
      <c r="D666" s="98">
        <v>5</v>
      </c>
      <c r="E666" s="357"/>
      <c r="F666" s="101" t="s">
        <v>799</v>
      </c>
      <c r="G666" s="98" t="s">
        <v>554</v>
      </c>
      <c r="H666" s="235"/>
      <c r="I666" s="87">
        <f>SUM(D666*H666)</f>
        <v>0</v>
      </c>
      <c r="J666" s="240"/>
      <c r="K666" s="337"/>
      <c r="L666" s="241"/>
      <c r="M666" s="62" t="s">
        <v>543</v>
      </c>
    </row>
    <row r="667" spans="1:13" ht="15" customHeight="1" x14ac:dyDescent="0.3">
      <c r="A667" s="388"/>
      <c r="B667" s="389"/>
      <c r="C667" s="92"/>
      <c r="D667" s="96"/>
      <c r="E667" s="100" t="s">
        <v>279</v>
      </c>
      <c r="F667" s="100"/>
      <c r="G667" s="95"/>
      <c r="H667" s="236"/>
      <c r="I667" s="86"/>
      <c r="J667" s="242"/>
      <c r="K667" s="154"/>
      <c r="L667" s="242"/>
      <c r="M667" s="58"/>
    </row>
    <row r="668" spans="1:13" s="56" customFormat="1" ht="30" x14ac:dyDescent="0.25">
      <c r="A668" s="387"/>
      <c r="B668" s="359"/>
      <c r="C668" s="94">
        <v>2853402367</v>
      </c>
      <c r="D668" s="98">
        <v>20</v>
      </c>
      <c r="E668" s="98"/>
      <c r="F668" s="101" t="s">
        <v>510</v>
      </c>
      <c r="G668" s="98" t="s">
        <v>554</v>
      </c>
      <c r="H668" s="235"/>
      <c r="I668" s="87">
        <f>SUM(D668*H668)</f>
        <v>0</v>
      </c>
      <c r="J668" s="240"/>
      <c r="K668" s="337"/>
      <c r="L668" s="241"/>
      <c r="M668" s="62" t="s">
        <v>543</v>
      </c>
    </row>
    <row r="669" spans="1:13" ht="15" customHeight="1" x14ac:dyDescent="0.3">
      <c r="A669" s="388"/>
      <c r="B669" s="389"/>
      <c r="C669" s="92"/>
      <c r="D669" s="96"/>
      <c r="E669" s="100" t="s">
        <v>279</v>
      </c>
      <c r="F669" s="100"/>
      <c r="G669" s="95"/>
      <c r="H669" s="236"/>
      <c r="I669" s="86"/>
      <c r="J669" s="242"/>
      <c r="K669" s="154"/>
      <c r="L669" s="242"/>
      <c r="M669" s="58"/>
    </row>
    <row r="670" spans="1:13" s="56" customFormat="1" ht="30" x14ac:dyDescent="0.25">
      <c r="A670" s="387"/>
      <c r="B670" s="359"/>
      <c r="C670" s="103">
        <v>2859902532</v>
      </c>
      <c r="D670" s="111">
        <v>100</v>
      </c>
      <c r="E670" s="111"/>
      <c r="F670" s="116" t="s">
        <v>465</v>
      </c>
      <c r="G670" s="98" t="s">
        <v>554</v>
      </c>
      <c r="H670" s="235"/>
      <c r="I670" s="87">
        <f>SUM(D670*H670)</f>
        <v>0</v>
      </c>
      <c r="J670" s="240"/>
      <c r="K670" s="337"/>
      <c r="L670" s="241"/>
      <c r="M670" s="62" t="s">
        <v>543</v>
      </c>
    </row>
    <row r="671" spans="1:13" ht="15" customHeight="1" x14ac:dyDescent="0.3">
      <c r="A671" s="388"/>
      <c r="B671" s="389"/>
      <c r="C671" s="92"/>
      <c r="D671" s="96"/>
      <c r="E671" s="100"/>
      <c r="F671" s="100"/>
      <c r="G671" s="95"/>
      <c r="H671" s="57"/>
      <c r="I671" s="86"/>
      <c r="J671" s="57"/>
      <c r="K671" s="57"/>
      <c r="L671" s="57"/>
      <c r="M671" s="58"/>
    </row>
    <row r="672" spans="1:13" ht="24.9" customHeight="1" x14ac:dyDescent="0.3">
      <c r="A672" s="387"/>
      <c r="B672" s="359"/>
      <c r="C672" s="91"/>
      <c r="D672" s="95"/>
      <c r="E672" s="95"/>
      <c r="F672" s="123" t="s">
        <v>84</v>
      </c>
      <c r="G672" s="95"/>
      <c r="H672" s="421">
        <f>SUM(I600:I670)</f>
        <v>0</v>
      </c>
      <c r="I672" s="421"/>
      <c r="J672" s="421"/>
      <c r="K672" s="421"/>
      <c r="L672" s="421"/>
      <c r="M672" s="422"/>
    </row>
    <row r="673" spans="1:13" ht="12" customHeight="1" x14ac:dyDescent="0.3">
      <c r="A673" s="387"/>
      <c r="B673" s="359"/>
      <c r="C673" s="91"/>
      <c r="D673" s="95"/>
      <c r="E673" s="95"/>
      <c r="F673" s="123"/>
      <c r="G673" s="95"/>
      <c r="H673" s="65"/>
      <c r="I673" s="65"/>
      <c r="J673" s="65"/>
      <c r="K673" s="65"/>
      <c r="L673" s="65"/>
      <c r="M673" s="69"/>
    </row>
    <row r="674" spans="1:13" ht="15.6" x14ac:dyDescent="0.3">
      <c r="A674" s="387"/>
      <c r="B674" s="359"/>
      <c r="C674" s="108"/>
      <c r="D674" s="359"/>
      <c r="E674" s="359"/>
      <c r="F674" s="355" t="s">
        <v>900</v>
      </c>
      <c r="G674" s="410"/>
      <c r="H674" s="76"/>
      <c r="I674" s="76"/>
      <c r="J674" s="76"/>
      <c r="K674" s="76"/>
      <c r="L674" s="423"/>
      <c r="M674" s="423"/>
    </row>
    <row r="675" spans="1:13" x14ac:dyDescent="0.25">
      <c r="A675" s="387"/>
      <c r="B675" s="359"/>
      <c r="C675" s="91"/>
      <c r="D675" s="95"/>
      <c r="E675" s="95"/>
      <c r="F675" s="99"/>
      <c r="G675" s="95"/>
      <c r="H675" s="57"/>
      <c r="I675" s="57"/>
      <c r="J675" s="57"/>
      <c r="K675" s="57"/>
      <c r="L675" s="57"/>
      <c r="M675" s="58"/>
    </row>
    <row r="676" spans="1:13" s="56" customFormat="1" ht="14.25" customHeight="1" x14ac:dyDescent="0.25">
      <c r="A676" s="387" t="s">
        <v>896</v>
      </c>
      <c r="B676" s="359">
        <v>12</v>
      </c>
      <c r="C676" s="94">
        <v>2857602778</v>
      </c>
      <c r="D676" s="111">
        <v>50</v>
      </c>
      <c r="E676" s="95"/>
      <c r="F676" s="125" t="s">
        <v>910</v>
      </c>
      <c r="G676" s="98" t="s">
        <v>554</v>
      </c>
      <c r="H676" s="244"/>
      <c r="I676" s="87">
        <f>SUM(D676*H676)</f>
        <v>0</v>
      </c>
      <c r="J676" s="247"/>
      <c r="K676" s="337"/>
      <c r="L676" s="248"/>
      <c r="M676" s="62" t="s">
        <v>543</v>
      </c>
    </row>
    <row r="677" spans="1:13" s="56" customFormat="1" ht="30" x14ac:dyDescent="0.25">
      <c r="A677" s="387"/>
      <c r="B677" s="359"/>
      <c r="C677" s="94"/>
      <c r="D677" s="111"/>
      <c r="E677" s="95"/>
      <c r="F677" s="125" t="s">
        <v>911</v>
      </c>
      <c r="G677" s="98"/>
      <c r="H677" s="244"/>
      <c r="I677" s="87"/>
      <c r="J677" s="247"/>
      <c r="K677" s="337"/>
      <c r="L677" s="248"/>
      <c r="M677" s="62"/>
    </row>
    <row r="678" spans="1:13" s="56" customFormat="1" x14ac:dyDescent="0.25">
      <c r="A678" s="387"/>
      <c r="B678" s="359"/>
      <c r="C678" s="94"/>
      <c r="D678" s="111"/>
      <c r="E678" s="95"/>
      <c r="F678" s="362"/>
      <c r="G678" s="98"/>
      <c r="H678" s="244"/>
      <c r="I678" s="87"/>
      <c r="J678" s="247"/>
      <c r="K678" s="337"/>
      <c r="L678" s="248"/>
      <c r="M678" s="62"/>
    </row>
    <row r="679" spans="1:13" s="56" customFormat="1" x14ac:dyDescent="0.25">
      <c r="A679" s="387"/>
      <c r="B679" s="359"/>
      <c r="C679" s="91"/>
      <c r="D679" s="111"/>
      <c r="E679" s="95"/>
      <c r="F679" s="362"/>
      <c r="G679" s="98"/>
      <c r="H679" s="244"/>
      <c r="I679" s="87"/>
      <c r="J679" s="247"/>
      <c r="K679" s="337"/>
      <c r="L679" s="248"/>
      <c r="M679" s="62"/>
    </row>
    <row r="680" spans="1:13" s="56" customFormat="1" x14ac:dyDescent="0.25">
      <c r="A680" s="387"/>
      <c r="B680" s="359"/>
      <c r="C680" s="91">
        <v>2857602780</v>
      </c>
      <c r="D680" s="111">
        <v>10</v>
      </c>
      <c r="E680" s="95"/>
      <c r="F680" s="362" t="s">
        <v>903</v>
      </c>
      <c r="G680" s="127" t="s">
        <v>554</v>
      </c>
      <c r="H680" s="244"/>
      <c r="I680" s="85">
        <f t="shared" ref="I680" si="0">SUM(D680*H680)</f>
        <v>0</v>
      </c>
      <c r="J680" s="245"/>
      <c r="K680" s="322"/>
      <c r="L680" s="246"/>
      <c r="M680" s="54" t="s">
        <v>543</v>
      </c>
    </row>
    <row r="681" spans="1:13" s="56" customFormat="1" x14ac:dyDescent="0.25">
      <c r="A681" s="387"/>
      <c r="B681" s="359"/>
      <c r="C681" s="91"/>
      <c r="D681" s="111"/>
      <c r="E681" s="95"/>
      <c r="F681" s="362" t="s">
        <v>904</v>
      </c>
      <c r="G681" s="98"/>
      <c r="H681" s="60"/>
      <c r="I681" s="85"/>
      <c r="J681" s="52"/>
      <c r="K681" s="52"/>
      <c r="L681" s="53"/>
      <c r="M681" s="54"/>
    </row>
    <row r="682" spans="1:13" s="56" customFormat="1" x14ac:dyDescent="0.25">
      <c r="A682" s="387"/>
      <c r="B682" s="359"/>
      <c r="C682" s="91"/>
      <c r="D682" s="111"/>
      <c r="E682" s="95"/>
      <c r="F682" s="362" t="s">
        <v>905</v>
      </c>
      <c r="G682" s="98"/>
      <c r="H682" s="60"/>
      <c r="I682" s="85"/>
      <c r="J682" s="52"/>
      <c r="K682" s="52"/>
      <c r="L682" s="53"/>
      <c r="M682" s="54"/>
    </row>
    <row r="683" spans="1:13" s="56" customFormat="1" x14ac:dyDescent="0.25">
      <c r="A683" s="387"/>
      <c r="B683" s="359"/>
      <c r="C683" s="91"/>
      <c r="D683" s="111"/>
      <c r="E683" s="95"/>
      <c r="F683" s="362" t="s">
        <v>561</v>
      </c>
      <c r="G683" s="98"/>
      <c r="H683" s="60"/>
      <c r="I683" s="87"/>
      <c r="J683" s="60"/>
      <c r="K683" s="60"/>
      <c r="L683" s="61"/>
      <c r="M683" s="62"/>
    </row>
    <row r="684" spans="1:13" ht="15" customHeight="1" x14ac:dyDescent="0.3">
      <c r="A684" s="388" t="s">
        <v>897</v>
      </c>
      <c r="B684" s="389">
        <v>12</v>
      </c>
      <c r="C684" s="92"/>
      <c r="D684" s="96"/>
      <c r="E684" s="100" t="s">
        <v>279</v>
      </c>
      <c r="F684" s="100"/>
      <c r="G684" s="95"/>
      <c r="H684" s="57"/>
      <c r="I684" s="86"/>
      <c r="J684" s="57"/>
      <c r="K684" s="57"/>
      <c r="L684" s="57"/>
      <c r="M684" s="58"/>
    </row>
    <row r="685" spans="1:13" ht="24.9" customHeight="1" x14ac:dyDescent="0.3">
      <c r="A685" s="387"/>
      <c r="B685" s="359"/>
      <c r="C685" s="91"/>
      <c r="D685" s="95"/>
      <c r="E685" s="95"/>
      <c r="F685" s="123" t="s">
        <v>85</v>
      </c>
      <c r="G685" s="95"/>
      <c r="H685" s="429">
        <f>SUM(I676:I680)</f>
        <v>0</v>
      </c>
      <c r="I685" s="430"/>
      <c r="J685" s="430"/>
      <c r="K685" s="430"/>
      <c r="L685" s="430"/>
      <c r="M685" s="431"/>
    </row>
    <row r="686" spans="1:13" ht="15" customHeight="1" x14ac:dyDescent="0.3">
      <c r="A686" s="387"/>
      <c r="B686" s="359"/>
      <c r="C686" s="91"/>
      <c r="D686" s="95"/>
      <c r="E686" s="95"/>
      <c r="F686" s="123"/>
      <c r="G686" s="95"/>
      <c r="H686" s="65"/>
      <c r="I686" s="65"/>
      <c r="J686" s="65"/>
      <c r="K686" s="65"/>
      <c r="L686" s="65"/>
      <c r="M686" s="69"/>
    </row>
    <row r="687" spans="1:13" ht="15.6" x14ac:dyDescent="0.3">
      <c r="A687" s="387"/>
      <c r="B687" s="359"/>
      <c r="C687" s="108"/>
      <c r="D687" s="359"/>
      <c r="E687" s="359"/>
      <c r="F687" s="355" t="s">
        <v>998</v>
      </c>
      <c r="G687" s="410"/>
      <c r="H687" s="76"/>
      <c r="I687" s="76"/>
      <c r="J687" s="76"/>
      <c r="K687" s="76"/>
      <c r="L687" s="423" t="s">
        <v>293</v>
      </c>
      <c r="M687" s="423"/>
    </row>
    <row r="688" spans="1:13" ht="15" customHeight="1" x14ac:dyDescent="0.25">
      <c r="A688" s="387"/>
      <c r="B688" s="359"/>
      <c r="C688" s="91"/>
      <c r="D688" s="95"/>
      <c r="E688" s="95"/>
      <c r="F688" s="99"/>
      <c r="G688" s="95"/>
      <c r="H688" s="57"/>
      <c r="I688" s="57"/>
      <c r="J688" s="57"/>
      <c r="K688" s="57"/>
      <c r="L688" s="57"/>
      <c r="M688" s="58"/>
    </row>
    <row r="689" spans="1:13" s="56" customFormat="1" x14ac:dyDescent="0.25">
      <c r="A689" s="387" t="s">
        <v>557</v>
      </c>
      <c r="B689" s="359">
        <v>13</v>
      </c>
      <c r="C689" s="91">
        <v>2850302004</v>
      </c>
      <c r="D689" s="95">
        <v>225</v>
      </c>
      <c r="E689" s="95"/>
      <c r="F689" s="351" t="s">
        <v>560</v>
      </c>
      <c r="G689" s="95" t="s">
        <v>554</v>
      </c>
      <c r="H689" s="249"/>
      <c r="I689" s="85">
        <f>SUM(D689*H689)</f>
        <v>0</v>
      </c>
      <c r="J689" s="251"/>
      <c r="K689" s="251"/>
      <c r="L689" s="252"/>
      <c r="M689" s="54" t="s">
        <v>543</v>
      </c>
    </row>
    <row r="690" spans="1:13" s="56" customFormat="1" x14ac:dyDescent="0.25">
      <c r="A690" s="387" t="s">
        <v>1039</v>
      </c>
      <c r="B690" s="359"/>
      <c r="C690" s="91"/>
      <c r="D690" s="95"/>
      <c r="E690" s="95"/>
      <c r="F690" s="351" t="s">
        <v>1042</v>
      </c>
      <c r="G690" s="95"/>
      <c r="H690" s="333"/>
      <c r="I690" s="85"/>
      <c r="J690" s="333"/>
      <c r="K690" s="333"/>
      <c r="L690" s="322"/>
      <c r="M690" s="54"/>
    </row>
    <row r="691" spans="1:13" s="56" customFormat="1" x14ac:dyDescent="0.25">
      <c r="A691" s="387"/>
      <c r="B691" s="359"/>
      <c r="C691" s="91"/>
      <c r="D691" s="95"/>
      <c r="E691" s="95"/>
      <c r="F691" s="351" t="s">
        <v>1043</v>
      </c>
      <c r="G691" s="95"/>
      <c r="H691" s="333"/>
      <c r="I691" s="85"/>
      <c r="J691" s="333"/>
      <c r="K691" s="333"/>
      <c r="L691" s="322"/>
      <c r="M691" s="54"/>
    </row>
    <row r="692" spans="1:13" s="56" customFormat="1" x14ac:dyDescent="0.25">
      <c r="A692" s="387"/>
      <c r="B692" s="359"/>
      <c r="C692" s="91"/>
      <c r="D692" s="95"/>
      <c r="E692" s="95"/>
      <c r="F692" s="351" t="s">
        <v>1044</v>
      </c>
      <c r="G692" s="95"/>
      <c r="H692" s="333"/>
      <c r="I692" s="85"/>
      <c r="J692" s="333"/>
      <c r="K692" s="333"/>
      <c r="L692" s="322"/>
      <c r="M692" s="54"/>
    </row>
    <row r="693" spans="1:13" ht="15" customHeight="1" x14ac:dyDescent="0.3">
      <c r="A693" s="388" t="s">
        <v>557</v>
      </c>
      <c r="B693" s="389">
        <v>13</v>
      </c>
      <c r="C693" s="92"/>
      <c r="D693" s="96"/>
      <c r="E693" s="100" t="s">
        <v>279</v>
      </c>
      <c r="F693" s="100"/>
      <c r="G693" s="95"/>
      <c r="H693" s="250"/>
      <c r="I693" s="86"/>
      <c r="J693" s="253"/>
      <c r="K693" s="154"/>
      <c r="L693" s="253"/>
      <c r="M693" s="58"/>
    </row>
    <row r="694" spans="1:13" s="56" customFormat="1" x14ac:dyDescent="0.25">
      <c r="A694" s="387" t="s">
        <v>562</v>
      </c>
      <c r="B694" s="359">
        <v>13</v>
      </c>
      <c r="C694" s="91">
        <v>2850302005</v>
      </c>
      <c r="D694" s="95">
        <v>5</v>
      </c>
      <c r="E694" s="95"/>
      <c r="F694" s="126" t="s">
        <v>1021</v>
      </c>
      <c r="G694" s="95" t="s">
        <v>554</v>
      </c>
      <c r="H694" s="249"/>
      <c r="I694" s="85">
        <f>SUM(D694*H694)</f>
        <v>0</v>
      </c>
      <c r="J694" s="251"/>
      <c r="K694" s="322"/>
      <c r="L694" s="252"/>
      <c r="M694" s="54" t="s">
        <v>543</v>
      </c>
    </row>
    <row r="695" spans="1:13" s="56" customFormat="1" x14ac:dyDescent="0.25">
      <c r="A695" s="388" t="s">
        <v>562</v>
      </c>
      <c r="B695" s="389">
        <v>13</v>
      </c>
      <c r="C695" s="92"/>
      <c r="D695" s="96"/>
      <c r="E695" s="96"/>
      <c r="F695" s="351" t="s">
        <v>1041</v>
      </c>
      <c r="G695" s="96"/>
      <c r="H695" s="250"/>
      <c r="I695" s="84"/>
      <c r="J695" s="253"/>
      <c r="K695" s="154"/>
      <c r="L695" s="253"/>
      <c r="M695" s="54"/>
    </row>
    <row r="696" spans="1:13" s="56" customFormat="1" x14ac:dyDescent="0.25">
      <c r="A696" s="388" t="s">
        <v>562</v>
      </c>
      <c r="B696" s="389">
        <v>13</v>
      </c>
      <c r="C696" s="92"/>
      <c r="D696" s="96"/>
      <c r="E696" s="96"/>
      <c r="F696" s="126" t="s">
        <v>1022</v>
      </c>
      <c r="G696" s="96"/>
      <c r="H696" s="250"/>
      <c r="I696" s="84"/>
      <c r="J696" s="253"/>
      <c r="K696" s="154"/>
      <c r="L696" s="253"/>
      <c r="M696" s="54"/>
    </row>
    <row r="697" spans="1:13" s="56" customFormat="1" x14ac:dyDescent="0.25">
      <c r="A697" s="388" t="s">
        <v>562</v>
      </c>
      <c r="B697" s="389">
        <v>13</v>
      </c>
      <c r="C697" s="92"/>
      <c r="D697" s="96"/>
      <c r="E697" s="96"/>
      <c r="F697" s="126" t="s">
        <v>1023</v>
      </c>
      <c r="G697" s="96"/>
      <c r="H697" s="250"/>
      <c r="I697" s="84"/>
      <c r="J697" s="253"/>
      <c r="K697" s="154"/>
      <c r="L697" s="253"/>
      <c r="M697" s="54"/>
    </row>
    <row r="698" spans="1:13" s="56" customFormat="1" x14ac:dyDescent="0.25">
      <c r="A698" s="388" t="s">
        <v>562</v>
      </c>
      <c r="B698" s="389">
        <v>13</v>
      </c>
      <c r="C698" s="92"/>
      <c r="D698" s="96"/>
      <c r="E698" s="96"/>
      <c r="F698" s="97"/>
      <c r="G698" s="96"/>
      <c r="H698" s="250"/>
      <c r="I698" s="84"/>
      <c r="J698" s="253"/>
      <c r="K698" s="154"/>
      <c r="L698" s="253"/>
      <c r="M698" s="54"/>
    </row>
    <row r="699" spans="1:13" x14ac:dyDescent="0.25">
      <c r="A699" s="387" t="s">
        <v>4</v>
      </c>
      <c r="B699" s="359">
        <v>13</v>
      </c>
      <c r="C699" s="91">
        <v>2858702470</v>
      </c>
      <c r="D699" s="95">
        <v>50</v>
      </c>
      <c r="E699" s="95"/>
      <c r="F699" s="126" t="s">
        <v>272</v>
      </c>
      <c r="G699" s="95" t="s">
        <v>554</v>
      </c>
      <c r="H699" s="249"/>
      <c r="I699" s="85">
        <f>SUM(D699*H699)</f>
        <v>0</v>
      </c>
      <c r="J699" s="251"/>
      <c r="K699" s="322"/>
      <c r="L699" s="252"/>
      <c r="M699" s="54" t="s">
        <v>543</v>
      </c>
    </row>
    <row r="700" spans="1:13" ht="15" customHeight="1" x14ac:dyDescent="0.25">
      <c r="A700" s="387" t="s">
        <v>4</v>
      </c>
      <c r="B700" s="359">
        <v>13</v>
      </c>
      <c r="C700" s="91"/>
      <c r="D700" s="95"/>
      <c r="E700" s="95"/>
      <c r="F700" s="126" t="s">
        <v>1025</v>
      </c>
      <c r="G700" s="95"/>
      <c r="H700" s="57"/>
      <c r="I700" s="86"/>
      <c r="J700" s="57"/>
      <c r="K700" s="57"/>
      <c r="L700" s="57"/>
      <c r="M700" s="58"/>
    </row>
    <row r="701" spans="1:13" x14ac:dyDescent="0.25">
      <c r="A701" s="387" t="s">
        <v>4</v>
      </c>
      <c r="B701" s="359">
        <v>13</v>
      </c>
      <c r="C701" s="91"/>
      <c r="D701" s="95"/>
      <c r="E701" s="95"/>
      <c r="F701" s="126" t="s">
        <v>1024</v>
      </c>
      <c r="G701" s="95"/>
      <c r="H701" s="57"/>
      <c r="I701" s="86"/>
      <c r="J701" s="57"/>
      <c r="K701" s="57"/>
      <c r="L701" s="57"/>
      <c r="M701" s="58"/>
    </row>
    <row r="702" spans="1:13" x14ac:dyDescent="0.25">
      <c r="A702" s="387"/>
      <c r="B702" s="359"/>
      <c r="C702" s="91"/>
      <c r="D702" s="95"/>
      <c r="E702" s="95"/>
      <c r="F702" s="126" t="s">
        <v>568</v>
      </c>
      <c r="G702" s="95"/>
      <c r="H702" s="57"/>
      <c r="I702" s="86"/>
      <c r="J702" s="57"/>
      <c r="K702" s="57"/>
      <c r="L702" s="57"/>
      <c r="M702" s="58"/>
    </row>
    <row r="703" spans="1:13" ht="15.6" x14ac:dyDescent="0.3">
      <c r="A703" s="387"/>
      <c r="B703" s="359"/>
      <c r="C703" s="91"/>
      <c r="D703" s="95"/>
      <c r="E703" s="95"/>
      <c r="F703" s="356" t="s">
        <v>999</v>
      </c>
      <c r="G703" s="95"/>
      <c r="H703" s="421">
        <f>SUM(I689:I699)</f>
        <v>0</v>
      </c>
      <c r="I703" s="421"/>
      <c r="J703" s="421"/>
      <c r="K703" s="421"/>
      <c r="L703" s="421"/>
      <c r="M703" s="422"/>
    </row>
    <row r="704" spans="1:13" ht="15.6" x14ac:dyDescent="0.3">
      <c r="A704" s="387"/>
      <c r="B704" s="359"/>
      <c r="C704" s="91"/>
      <c r="D704" s="95"/>
      <c r="E704" s="95"/>
      <c r="F704" s="123"/>
      <c r="G704" s="95"/>
      <c r="H704" s="65"/>
      <c r="I704" s="65"/>
      <c r="J704" s="65"/>
      <c r="K704" s="65"/>
      <c r="L704" s="65"/>
      <c r="M704" s="67"/>
    </row>
    <row r="705" spans="1:13" ht="15.6" x14ac:dyDescent="0.3">
      <c r="A705" s="387"/>
      <c r="B705" s="359"/>
      <c r="C705" s="91"/>
      <c r="D705" s="95"/>
      <c r="E705" s="95"/>
      <c r="F705" s="355" t="s">
        <v>71</v>
      </c>
      <c r="G705" s="410"/>
      <c r="H705" s="76"/>
      <c r="I705" s="76"/>
      <c r="J705" s="76"/>
      <c r="K705" s="76"/>
      <c r="L705" s="423" t="s">
        <v>293</v>
      </c>
      <c r="M705" s="423"/>
    </row>
    <row r="706" spans="1:13" x14ac:dyDescent="0.25">
      <c r="A706" s="387"/>
      <c r="B706" s="359"/>
      <c r="C706" s="91"/>
      <c r="D706" s="95"/>
      <c r="E706" s="95"/>
      <c r="F706" s="99"/>
      <c r="G706" s="95"/>
      <c r="H706" s="57"/>
      <c r="I706" s="86"/>
      <c r="J706" s="57"/>
      <c r="K706" s="57"/>
      <c r="L706" s="57"/>
      <c r="M706" s="58"/>
    </row>
    <row r="707" spans="1:13" s="56" customFormat="1" x14ac:dyDescent="0.25">
      <c r="A707" s="387" t="s">
        <v>10</v>
      </c>
      <c r="B707" s="359">
        <v>14</v>
      </c>
      <c r="C707" s="91">
        <v>2859902331</v>
      </c>
      <c r="D707" s="95">
        <v>10</v>
      </c>
      <c r="E707" s="95"/>
      <c r="F707" s="99" t="s">
        <v>12</v>
      </c>
      <c r="G707" s="95" t="s">
        <v>554</v>
      </c>
      <c r="H707" s="143"/>
      <c r="I707" s="85">
        <f>SUM(D707*H707)</f>
        <v>0</v>
      </c>
      <c r="J707" s="52"/>
      <c r="K707" s="53"/>
      <c r="L707" s="53"/>
      <c r="M707" s="54" t="s">
        <v>543</v>
      </c>
    </row>
    <row r="708" spans="1:13" s="56" customFormat="1" ht="30" x14ac:dyDescent="0.25">
      <c r="A708" s="388" t="s">
        <v>10</v>
      </c>
      <c r="B708" s="389">
        <v>14</v>
      </c>
      <c r="C708" s="92"/>
      <c r="D708" s="96"/>
      <c r="E708" s="96"/>
      <c r="F708" s="121" t="s">
        <v>541</v>
      </c>
      <c r="G708" s="96"/>
      <c r="H708" s="75"/>
      <c r="I708" s="84"/>
      <c r="J708" s="75"/>
      <c r="K708" s="343"/>
      <c r="L708" s="75"/>
      <c r="M708" s="54"/>
    </row>
    <row r="709" spans="1:13" ht="15.6" x14ac:dyDescent="0.3">
      <c r="A709" s="388" t="s">
        <v>10</v>
      </c>
      <c r="B709" s="389">
        <v>14</v>
      </c>
      <c r="C709" s="92"/>
      <c r="D709" s="96"/>
      <c r="E709" s="100" t="s">
        <v>279</v>
      </c>
      <c r="F709" s="100"/>
      <c r="G709" s="95"/>
      <c r="H709" s="57"/>
      <c r="I709" s="86"/>
      <c r="J709" s="57"/>
      <c r="K709" s="345"/>
      <c r="L709" s="57"/>
      <c r="M709" s="58"/>
    </row>
    <row r="710" spans="1:13" s="56" customFormat="1" ht="46.2" x14ac:dyDescent="0.25">
      <c r="A710" s="387"/>
      <c r="B710" s="359"/>
      <c r="C710" s="94">
        <v>2859902429</v>
      </c>
      <c r="D710" s="98">
        <v>25</v>
      </c>
      <c r="E710" s="98"/>
      <c r="F710" s="407" t="s">
        <v>1051</v>
      </c>
      <c r="G710" s="98" t="s">
        <v>554</v>
      </c>
      <c r="H710" s="145"/>
      <c r="I710" s="87">
        <f>SUM(D710*H710)</f>
        <v>0</v>
      </c>
      <c r="J710" s="60"/>
      <c r="K710" s="61"/>
      <c r="L710" s="61"/>
      <c r="M710" s="62" t="s">
        <v>543</v>
      </c>
    </row>
    <row r="711" spans="1:13" ht="15.6" x14ac:dyDescent="0.3">
      <c r="A711" s="388"/>
      <c r="B711" s="389"/>
      <c r="C711" s="92"/>
      <c r="D711" s="96"/>
      <c r="E711" s="100" t="s">
        <v>279</v>
      </c>
      <c r="F711" s="100"/>
      <c r="G711" s="95"/>
      <c r="H711" s="57"/>
      <c r="I711" s="86"/>
      <c r="J711" s="57"/>
      <c r="K711" s="57"/>
      <c r="L711" s="57"/>
      <c r="M711" s="58"/>
    </row>
    <row r="712" spans="1:13" ht="15.6" x14ac:dyDescent="0.3">
      <c r="A712" s="387"/>
      <c r="B712" s="359"/>
      <c r="C712" s="91"/>
      <c r="D712" s="95"/>
      <c r="E712" s="95"/>
      <c r="F712" s="123" t="s">
        <v>86</v>
      </c>
      <c r="G712" s="95"/>
      <c r="H712" s="421">
        <f>SUM(I707:I710)</f>
        <v>0</v>
      </c>
      <c r="I712" s="421"/>
      <c r="J712" s="421"/>
      <c r="K712" s="421"/>
      <c r="L712" s="421"/>
      <c r="M712" s="422"/>
    </row>
    <row r="713" spans="1:13" ht="15.75" customHeight="1" x14ac:dyDescent="0.3">
      <c r="A713" s="387"/>
      <c r="B713" s="359"/>
      <c r="C713" s="91"/>
      <c r="D713" s="95"/>
      <c r="E713" s="95"/>
      <c r="F713" s="123"/>
      <c r="G713" s="95"/>
      <c r="H713" s="65"/>
      <c r="I713" s="65"/>
      <c r="J713" s="65"/>
      <c r="K713" s="65"/>
      <c r="L713" s="65"/>
      <c r="M713" s="69"/>
    </row>
    <row r="714" spans="1:13" ht="15.6" x14ac:dyDescent="0.3">
      <c r="A714" s="387"/>
      <c r="B714" s="359"/>
      <c r="C714" s="108"/>
      <c r="D714" s="359"/>
      <c r="E714" s="95"/>
      <c r="F714" s="355" t="s">
        <v>399</v>
      </c>
      <c r="G714" s="410"/>
      <c r="H714" s="76"/>
      <c r="I714" s="76"/>
      <c r="J714" s="76"/>
      <c r="K714" s="76"/>
      <c r="L714" s="423" t="s">
        <v>293</v>
      </c>
      <c r="M714" s="423"/>
    </row>
    <row r="715" spans="1:13" x14ac:dyDescent="0.25">
      <c r="A715" s="387"/>
      <c r="B715" s="359"/>
      <c r="C715" s="91"/>
      <c r="D715" s="95"/>
      <c r="E715" s="95"/>
      <c r="F715" s="99"/>
      <c r="G715" s="95"/>
      <c r="H715" s="57"/>
      <c r="I715" s="57"/>
      <c r="J715" s="57"/>
      <c r="K715" s="57"/>
      <c r="L715" s="57"/>
      <c r="M715" s="58"/>
    </row>
    <row r="716" spans="1:13" s="56" customFormat="1" x14ac:dyDescent="0.25">
      <c r="A716" s="387" t="s">
        <v>578</v>
      </c>
      <c r="B716" s="359">
        <v>15</v>
      </c>
      <c r="C716" s="91">
        <v>2851902338</v>
      </c>
      <c r="D716" s="95">
        <v>25</v>
      </c>
      <c r="E716" s="95"/>
      <c r="F716" s="99" t="s">
        <v>127</v>
      </c>
      <c r="G716" s="95" t="s">
        <v>554</v>
      </c>
      <c r="H716" s="254"/>
      <c r="I716" s="85">
        <f>SUM(D716*H716)</f>
        <v>0</v>
      </c>
      <c r="J716" s="257"/>
      <c r="K716" s="322"/>
      <c r="L716" s="257"/>
      <c r="M716" s="54" t="s">
        <v>543</v>
      </c>
    </row>
    <row r="717" spans="1:13" s="56" customFormat="1" ht="30" x14ac:dyDescent="0.25">
      <c r="A717" s="388" t="s">
        <v>128</v>
      </c>
      <c r="B717" s="389">
        <v>15</v>
      </c>
      <c r="C717" s="92"/>
      <c r="D717" s="96"/>
      <c r="E717" s="96"/>
      <c r="F717" s="121" t="s">
        <v>132</v>
      </c>
      <c r="G717" s="96"/>
      <c r="H717" s="254"/>
      <c r="I717" s="85"/>
      <c r="J717" s="257"/>
      <c r="K717" s="322"/>
      <c r="L717" s="257"/>
      <c r="M717" s="54"/>
    </row>
    <row r="718" spans="1:13" ht="15.6" x14ac:dyDescent="0.3">
      <c r="A718" s="388" t="s">
        <v>578</v>
      </c>
      <c r="B718" s="389">
        <v>15</v>
      </c>
      <c r="C718" s="92"/>
      <c r="D718" s="96"/>
      <c r="E718" s="100" t="s">
        <v>279</v>
      </c>
      <c r="F718" s="100"/>
      <c r="G718" s="95"/>
      <c r="H718" s="256"/>
      <c r="I718" s="86"/>
      <c r="J718" s="154"/>
      <c r="K718" s="154"/>
      <c r="L718" s="154"/>
      <c r="M718" s="58"/>
    </row>
    <row r="719" spans="1:13" x14ac:dyDescent="0.25">
      <c r="A719" s="387" t="s">
        <v>581</v>
      </c>
      <c r="B719" s="359">
        <v>15</v>
      </c>
      <c r="C719" s="91">
        <v>2851902339</v>
      </c>
      <c r="D719" s="95">
        <v>25</v>
      </c>
      <c r="E719" s="95"/>
      <c r="F719" s="99" t="s">
        <v>141</v>
      </c>
      <c r="G719" s="95" t="s">
        <v>554</v>
      </c>
      <c r="H719" s="254"/>
      <c r="I719" s="85">
        <f>SUM(D719*H719)</f>
        <v>0</v>
      </c>
      <c r="J719" s="257"/>
      <c r="K719" s="322"/>
      <c r="L719" s="257"/>
      <c r="M719" s="54" t="s">
        <v>543</v>
      </c>
    </row>
    <row r="720" spans="1:13" ht="30" x14ac:dyDescent="0.25">
      <c r="A720" s="387" t="s">
        <v>581</v>
      </c>
      <c r="B720" s="359">
        <v>15</v>
      </c>
      <c r="C720" s="91"/>
      <c r="D720" s="95"/>
      <c r="E720" s="95"/>
      <c r="F720" s="363" t="s">
        <v>131</v>
      </c>
      <c r="G720" s="95"/>
      <c r="H720" s="256"/>
      <c r="I720" s="86"/>
      <c r="J720" s="154"/>
      <c r="K720" s="154"/>
      <c r="L720" s="154"/>
      <c r="M720" s="58"/>
    </row>
    <row r="721" spans="1:13" ht="15.6" x14ac:dyDescent="0.3">
      <c r="A721" s="387" t="s">
        <v>581</v>
      </c>
      <c r="B721" s="359">
        <v>15</v>
      </c>
      <c r="C721" s="91"/>
      <c r="D721" s="95"/>
      <c r="E721" s="100" t="s">
        <v>279</v>
      </c>
      <c r="F721" s="100"/>
      <c r="G721" s="95"/>
      <c r="H721" s="256"/>
      <c r="I721" s="86"/>
      <c r="J721" s="154"/>
      <c r="K721" s="154"/>
      <c r="L721" s="154"/>
      <c r="M721" s="58"/>
    </row>
    <row r="722" spans="1:13" s="56" customFormat="1" x14ac:dyDescent="0.25">
      <c r="A722" s="387" t="s">
        <v>582</v>
      </c>
      <c r="B722" s="359">
        <v>15</v>
      </c>
      <c r="C722" s="91">
        <v>2851902340</v>
      </c>
      <c r="D722" s="95">
        <v>10</v>
      </c>
      <c r="E722" s="95"/>
      <c r="F722" s="99" t="s">
        <v>142</v>
      </c>
      <c r="G722" s="95" t="s">
        <v>554</v>
      </c>
      <c r="H722" s="254"/>
      <c r="I722" s="85">
        <f>SUM(D722*H722)</f>
        <v>0</v>
      </c>
      <c r="J722" s="257"/>
      <c r="K722" s="322"/>
      <c r="L722" s="257"/>
      <c r="M722" s="54" t="s">
        <v>543</v>
      </c>
    </row>
    <row r="723" spans="1:13" s="56" customFormat="1" ht="30" x14ac:dyDescent="0.25">
      <c r="A723" s="388"/>
      <c r="B723" s="389"/>
      <c r="C723" s="92"/>
      <c r="D723" s="96"/>
      <c r="E723" s="96"/>
      <c r="F723" s="121" t="s">
        <v>133</v>
      </c>
      <c r="G723" s="96"/>
      <c r="H723" s="254"/>
      <c r="I723" s="85"/>
      <c r="J723" s="257"/>
      <c r="K723" s="322"/>
      <c r="L723" s="257"/>
      <c r="M723" s="54"/>
    </row>
    <row r="724" spans="1:13" s="56" customFormat="1" x14ac:dyDescent="0.25">
      <c r="A724" s="388"/>
      <c r="B724" s="389"/>
      <c r="C724" s="92"/>
      <c r="D724" s="96"/>
      <c r="E724" s="96"/>
      <c r="F724" s="121"/>
      <c r="G724" s="96"/>
      <c r="H724" s="254"/>
      <c r="I724" s="85"/>
      <c r="J724" s="257"/>
      <c r="K724" s="322"/>
      <c r="L724" s="257"/>
      <c r="M724" s="54"/>
    </row>
    <row r="725" spans="1:13" s="56" customFormat="1" x14ac:dyDescent="0.25">
      <c r="A725" s="388"/>
      <c r="B725" s="389"/>
      <c r="C725" s="92">
        <v>2851902685</v>
      </c>
      <c r="D725" s="96">
        <v>30</v>
      </c>
      <c r="E725" s="96"/>
      <c r="F725" s="121" t="s">
        <v>251</v>
      </c>
      <c r="G725" s="95" t="s">
        <v>554</v>
      </c>
      <c r="H725" s="254"/>
      <c r="I725" s="85">
        <f>SUM(D725*H725)</f>
        <v>0</v>
      </c>
      <c r="J725" s="257"/>
      <c r="K725" s="322"/>
      <c r="L725" s="257"/>
      <c r="M725" s="54" t="s">
        <v>543</v>
      </c>
    </row>
    <row r="726" spans="1:13" s="56" customFormat="1" x14ac:dyDescent="0.25">
      <c r="A726" s="388"/>
      <c r="B726" s="389"/>
      <c r="C726" s="92"/>
      <c r="D726" s="96"/>
      <c r="E726" s="96"/>
      <c r="F726" s="121" t="s">
        <v>580</v>
      </c>
      <c r="G726" s="96"/>
      <c r="H726" s="254"/>
      <c r="I726" s="85"/>
      <c r="J726" s="257"/>
      <c r="K726" s="322"/>
      <c r="L726" s="257"/>
      <c r="M726" s="54"/>
    </row>
    <row r="727" spans="1:13" s="56" customFormat="1" ht="15.75" customHeight="1" x14ac:dyDescent="0.25">
      <c r="A727" s="388"/>
      <c r="B727" s="389"/>
      <c r="C727" s="92"/>
      <c r="D727" s="96"/>
      <c r="E727" s="96"/>
      <c r="F727" s="121"/>
      <c r="G727" s="96"/>
      <c r="H727" s="254"/>
      <c r="I727" s="85"/>
      <c r="J727" s="257"/>
      <c r="K727" s="322"/>
      <c r="L727" s="257"/>
      <c r="M727" s="54"/>
    </row>
    <row r="728" spans="1:13" ht="0.75" customHeight="1" x14ac:dyDescent="0.3">
      <c r="A728" s="388" t="s">
        <v>582</v>
      </c>
      <c r="B728" s="389">
        <v>15</v>
      </c>
      <c r="C728" s="92"/>
      <c r="D728" s="96"/>
      <c r="E728" s="100" t="s">
        <v>279</v>
      </c>
      <c r="F728" s="100"/>
      <c r="G728" s="95"/>
      <c r="H728" s="256"/>
      <c r="I728" s="86"/>
      <c r="J728" s="154"/>
      <c r="K728" s="154"/>
      <c r="L728" s="154"/>
      <c r="M728" s="58"/>
    </row>
    <row r="729" spans="1:13" s="56" customFormat="1" x14ac:dyDescent="0.25">
      <c r="A729" s="387" t="s">
        <v>583</v>
      </c>
      <c r="B729" s="359">
        <v>15</v>
      </c>
      <c r="C729" s="91">
        <v>2851902343</v>
      </c>
      <c r="D729" s="95">
        <v>20</v>
      </c>
      <c r="E729" s="95"/>
      <c r="F729" s="99" t="s">
        <v>589</v>
      </c>
      <c r="G729" s="95" t="s">
        <v>554</v>
      </c>
      <c r="H729" s="254"/>
      <c r="I729" s="85">
        <f>SUM(D729*H729)</f>
        <v>0</v>
      </c>
      <c r="J729" s="257"/>
      <c r="K729" s="322"/>
      <c r="L729" s="257"/>
      <c r="M729" s="54" t="s">
        <v>543</v>
      </c>
    </row>
    <row r="730" spans="1:13" s="56" customFormat="1" x14ac:dyDescent="0.25">
      <c r="A730" s="388" t="s">
        <v>583</v>
      </c>
      <c r="B730" s="389">
        <v>15</v>
      </c>
      <c r="C730" s="92"/>
      <c r="D730" s="96"/>
      <c r="E730" s="96"/>
      <c r="F730" s="97" t="s">
        <v>568</v>
      </c>
      <c r="G730" s="96"/>
      <c r="H730" s="256"/>
      <c r="I730" s="84"/>
      <c r="J730" s="154"/>
      <c r="K730" s="154"/>
      <c r="L730" s="154"/>
      <c r="M730" s="54"/>
    </row>
    <row r="731" spans="1:13" ht="15.6" x14ac:dyDescent="0.3">
      <c r="A731" s="388" t="s">
        <v>583</v>
      </c>
      <c r="B731" s="389">
        <v>15</v>
      </c>
      <c r="C731" s="92"/>
      <c r="D731" s="96"/>
      <c r="E731" s="100" t="s">
        <v>279</v>
      </c>
      <c r="F731" s="100"/>
      <c r="G731" s="95"/>
      <c r="H731" s="256"/>
      <c r="I731" s="86"/>
      <c r="J731" s="154"/>
      <c r="K731" s="154"/>
      <c r="L731" s="154"/>
      <c r="M731" s="58"/>
    </row>
    <row r="732" spans="1:13" s="56" customFormat="1" x14ac:dyDescent="0.25">
      <c r="A732" s="387" t="s">
        <v>584</v>
      </c>
      <c r="B732" s="359">
        <v>15</v>
      </c>
      <c r="C732" s="91">
        <v>2851902344</v>
      </c>
      <c r="D732" s="95">
        <v>20</v>
      </c>
      <c r="E732" s="95"/>
      <c r="F732" s="99" t="s">
        <v>586</v>
      </c>
      <c r="G732" s="95" t="s">
        <v>554</v>
      </c>
      <c r="H732" s="254"/>
      <c r="I732" s="85">
        <f>SUM(D732*H732)</f>
        <v>0</v>
      </c>
      <c r="J732" s="257"/>
      <c r="K732" s="322"/>
      <c r="L732" s="257"/>
      <c r="M732" s="54" t="s">
        <v>543</v>
      </c>
    </row>
    <row r="733" spans="1:13" s="56" customFormat="1" x14ac:dyDescent="0.25">
      <c r="A733" s="388" t="s">
        <v>584</v>
      </c>
      <c r="B733" s="389">
        <v>15</v>
      </c>
      <c r="C733" s="92"/>
      <c r="D733" s="96"/>
      <c r="E733" s="96"/>
      <c r="F733" s="97" t="s">
        <v>568</v>
      </c>
      <c r="G733" s="96"/>
      <c r="H733" s="256"/>
      <c r="I733" s="84"/>
      <c r="J733" s="154"/>
      <c r="K733" s="154"/>
      <c r="L733" s="154"/>
      <c r="M733" s="54"/>
    </row>
    <row r="734" spans="1:13" ht="15.6" x14ac:dyDescent="0.3">
      <c r="A734" s="388" t="s">
        <v>584</v>
      </c>
      <c r="B734" s="389">
        <v>15</v>
      </c>
      <c r="C734" s="92"/>
      <c r="D734" s="96"/>
      <c r="E734" s="100" t="s">
        <v>279</v>
      </c>
      <c r="F734" s="100"/>
      <c r="G734" s="95"/>
      <c r="H734" s="256"/>
      <c r="I734" s="86"/>
      <c r="J734" s="154"/>
      <c r="K734" s="154"/>
      <c r="L734" s="154"/>
      <c r="M734" s="58"/>
    </row>
    <row r="735" spans="1:13" s="56" customFormat="1" x14ac:dyDescent="0.25">
      <c r="A735" s="387"/>
      <c r="B735" s="359"/>
      <c r="C735" s="91">
        <v>2851902435</v>
      </c>
      <c r="D735" s="95">
        <v>25</v>
      </c>
      <c r="E735" s="95"/>
      <c r="F735" s="99" t="s">
        <v>606</v>
      </c>
      <c r="G735" s="95" t="s">
        <v>554</v>
      </c>
      <c r="H735" s="254"/>
      <c r="I735" s="85">
        <f>SUM(D735*H735)</f>
        <v>0</v>
      </c>
      <c r="J735" s="257"/>
      <c r="K735" s="322"/>
      <c r="L735" s="257"/>
      <c r="M735" s="54" t="s">
        <v>543</v>
      </c>
    </row>
    <row r="736" spans="1:13" s="56" customFormat="1" x14ac:dyDescent="0.25">
      <c r="A736" s="388"/>
      <c r="B736" s="389"/>
      <c r="C736" s="92"/>
      <c r="D736" s="96"/>
      <c r="E736" s="96"/>
      <c r="F736" s="97" t="s">
        <v>607</v>
      </c>
      <c r="G736" s="96"/>
      <c r="H736" s="256"/>
      <c r="I736" s="84"/>
      <c r="J736" s="154"/>
      <c r="K736" s="154"/>
      <c r="L736" s="154"/>
      <c r="M736" s="54"/>
    </row>
    <row r="737" spans="1:13" s="56" customFormat="1" x14ac:dyDescent="0.25">
      <c r="A737" s="388"/>
      <c r="B737" s="389"/>
      <c r="C737" s="92"/>
      <c r="D737" s="96"/>
      <c r="E737" s="96"/>
      <c r="F737" s="97"/>
      <c r="G737" s="96"/>
      <c r="H737" s="256"/>
      <c r="I737" s="84"/>
      <c r="J737" s="154"/>
      <c r="K737" s="154"/>
      <c r="L737" s="154"/>
      <c r="M737" s="54"/>
    </row>
    <row r="738" spans="1:13" s="56" customFormat="1" x14ac:dyDescent="0.25">
      <c r="A738" s="388"/>
      <c r="B738" s="389"/>
      <c r="C738" s="92">
        <v>2851902683</v>
      </c>
      <c r="D738" s="96">
        <v>50</v>
      </c>
      <c r="E738" s="96"/>
      <c r="F738" s="97" t="s">
        <v>252</v>
      </c>
      <c r="G738" s="95" t="s">
        <v>554</v>
      </c>
      <c r="H738" s="254"/>
      <c r="I738" s="85">
        <f>SUM(D738*H738)</f>
        <v>0</v>
      </c>
      <c r="J738" s="257"/>
      <c r="K738" s="322"/>
      <c r="L738" s="257"/>
      <c r="M738" s="54" t="s">
        <v>543</v>
      </c>
    </row>
    <row r="739" spans="1:13" s="56" customFormat="1" x14ac:dyDescent="0.25">
      <c r="A739" s="388"/>
      <c r="B739" s="389"/>
      <c r="C739" s="92"/>
      <c r="D739" s="96"/>
      <c r="E739" s="96"/>
      <c r="F739" s="97" t="s">
        <v>253</v>
      </c>
      <c r="G739" s="96"/>
      <c r="H739" s="256"/>
      <c r="I739" s="84"/>
      <c r="J739" s="154"/>
      <c r="K739" s="154"/>
      <c r="L739" s="154"/>
      <c r="M739" s="54"/>
    </row>
    <row r="740" spans="1:13" s="56" customFormat="1" x14ac:dyDescent="0.25">
      <c r="A740" s="388"/>
      <c r="B740" s="389"/>
      <c r="C740" s="92"/>
      <c r="D740" s="96"/>
      <c r="E740" s="96"/>
      <c r="F740" s="97"/>
      <c r="G740" s="96"/>
      <c r="H740" s="256"/>
      <c r="I740" s="84"/>
      <c r="J740" s="154"/>
      <c r="K740" s="154"/>
      <c r="L740" s="154"/>
      <c r="M740" s="54"/>
    </row>
    <row r="741" spans="1:13" s="56" customFormat="1" x14ac:dyDescent="0.25">
      <c r="A741" s="388"/>
      <c r="B741" s="389"/>
      <c r="C741" s="92">
        <v>2851902684</v>
      </c>
      <c r="D741" s="96">
        <v>30</v>
      </c>
      <c r="E741" s="96"/>
      <c r="F741" s="97" t="s">
        <v>254</v>
      </c>
      <c r="G741" s="95" t="s">
        <v>554</v>
      </c>
      <c r="H741" s="254"/>
      <c r="I741" s="85">
        <f>SUM(D741*H741)</f>
        <v>0</v>
      </c>
      <c r="J741" s="257"/>
      <c r="K741" s="322"/>
      <c r="L741" s="257"/>
      <c r="M741" s="54" t="s">
        <v>543</v>
      </c>
    </row>
    <row r="742" spans="1:13" s="56" customFormat="1" x14ac:dyDescent="0.25">
      <c r="A742" s="388"/>
      <c r="B742" s="389"/>
      <c r="C742" s="92"/>
      <c r="D742" s="96"/>
      <c r="E742" s="96"/>
      <c r="F742" s="97" t="s">
        <v>255</v>
      </c>
      <c r="G742" s="96"/>
      <c r="H742" s="256"/>
      <c r="I742" s="84"/>
      <c r="J742" s="154"/>
      <c r="K742" s="154"/>
      <c r="L742" s="154"/>
      <c r="M742" s="54"/>
    </row>
    <row r="743" spans="1:13" s="56" customFormat="1" ht="30" x14ac:dyDescent="0.25">
      <c r="A743" s="387" t="s">
        <v>585</v>
      </c>
      <c r="B743" s="359">
        <v>15</v>
      </c>
      <c r="C743" s="94">
        <v>2851902345</v>
      </c>
      <c r="D743" s="98">
        <v>15</v>
      </c>
      <c r="E743" s="98"/>
      <c r="F743" s="101" t="s">
        <v>63</v>
      </c>
      <c r="G743" s="98" t="s">
        <v>554</v>
      </c>
      <c r="H743" s="255"/>
      <c r="I743" s="87">
        <f>SUM(D743*H743)</f>
        <v>0</v>
      </c>
      <c r="J743" s="258"/>
      <c r="K743" s="337"/>
      <c r="L743" s="258"/>
      <c r="M743" s="62" t="s">
        <v>543</v>
      </c>
    </row>
    <row r="744" spans="1:13" ht="15.6" x14ac:dyDescent="0.3">
      <c r="A744" s="388" t="s">
        <v>585</v>
      </c>
      <c r="B744" s="389">
        <v>15</v>
      </c>
      <c r="C744" s="92"/>
      <c r="D744" s="96"/>
      <c r="E744" s="100" t="s">
        <v>279</v>
      </c>
      <c r="F744" s="100"/>
      <c r="G744" s="95"/>
      <c r="H744" s="256"/>
      <c r="I744" s="86"/>
      <c r="J744" s="154"/>
      <c r="K744" s="154"/>
      <c r="L744" s="154"/>
      <c r="M744" s="58"/>
    </row>
    <row r="745" spans="1:13" s="56" customFormat="1" ht="30" x14ac:dyDescent="0.25">
      <c r="A745" s="387" t="s">
        <v>587</v>
      </c>
      <c r="B745" s="359">
        <v>15</v>
      </c>
      <c r="C745" s="94">
        <v>2851902346</v>
      </c>
      <c r="D745" s="98">
        <v>10</v>
      </c>
      <c r="E745" s="98"/>
      <c r="F745" s="101" t="s">
        <v>64</v>
      </c>
      <c r="G745" s="98" t="s">
        <v>554</v>
      </c>
      <c r="H745" s="255"/>
      <c r="I745" s="87">
        <f>SUM(D745*H745)</f>
        <v>0</v>
      </c>
      <c r="J745" s="258"/>
      <c r="K745" s="337"/>
      <c r="L745" s="258"/>
      <c r="M745" s="62" t="s">
        <v>543</v>
      </c>
    </row>
    <row r="746" spans="1:13" s="56" customFormat="1" ht="15" customHeight="1" x14ac:dyDescent="0.25">
      <c r="A746" s="388"/>
      <c r="B746" s="389"/>
      <c r="C746" s="92"/>
      <c r="D746" s="96"/>
      <c r="E746" s="96"/>
      <c r="F746" s="97"/>
      <c r="G746" s="96"/>
      <c r="H746" s="75"/>
      <c r="I746" s="75"/>
      <c r="J746" s="75"/>
      <c r="K746" s="75"/>
      <c r="L746" s="75"/>
      <c r="M746" s="54"/>
    </row>
    <row r="747" spans="1:13" ht="26.25" customHeight="1" x14ac:dyDescent="0.3">
      <c r="A747" s="388"/>
      <c r="B747" s="389"/>
      <c r="C747" s="92"/>
      <c r="D747" s="96"/>
      <c r="E747" s="96"/>
      <c r="F747" s="123" t="s">
        <v>400</v>
      </c>
      <c r="G747" s="95"/>
      <c r="H747" s="421">
        <f>SUM(I716:I745)</f>
        <v>0</v>
      </c>
      <c r="I747" s="421"/>
      <c r="J747" s="421"/>
      <c r="K747" s="421"/>
      <c r="L747" s="421"/>
      <c r="M747" s="422"/>
    </row>
    <row r="748" spans="1:13" ht="15.75" customHeight="1" x14ac:dyDescent="0.3">
      <c r="A748" s="387"/>
      <c r="B748" s="359"/>
      <c r="C748" s="91"/>
      <c r="D748" s="95"/>
      <c r="E748" s="95"/>
      <c r="F748" s="123"/>
      <c r="G748" s="95"/>
      <c r="H748" s="65"/>
      <c r="I748" s="65"/>
      <c r="J748" s="65"/>
      <c r="K748" s="65"/>
      <c r="L748" s="65"/>
      <c r="M748" s="69"/>
    </row>
    <row r="749" spans="1:13" ht="20.25" customHeight="1" x14ac:dyDescent="0.3">
      <c r="A749" s="387"/>
      <c r="B749" s="359"/>
      <c r="C749" s="91"/>
      <c r="D749" s="95"/>
      <c r="E749" s="95"/>
      <c r="F749" s="355" t="s">
        <v>401</v>
      </c>
      <c r="G749" s="410"/>
      <c r="H749" s="76"/>
      <c r="I749" s="76"/>
      <c r="J749" s="76"/>
      <c r="K749" s="76"/>
      <c r="L749" s="423" t="s">
        <v>293</v>
      </c>
      <c r="M749" s="423"/>
    </row>
    <row r="750" spans="1:13" ht="15" customHeight="1" x14ac:dyDescent="0.25">
      <c r="A750" s="387"/>
      <c r="B750" s="359"/>
      <c r="C750" s="91"/>
      <c r="D750" s="95"/>
      <c r="E750" s="95"/>
      <c r="F750" s="99"/>
      <c r="G750" s="95"/>
      <c r="H750" s="57"/>
      <c r="I750" s="57"/>
      <c r="J750" s="57"/>
      <c r="K750" s="57"/>
      <c r="L750" s="57"/>
      <c r="M750" s="58"/>
    </row>
    <row r="751" spans="1:13" s="56" customFormat="1" ht="15" customHeight="1" x14ac:dyDescent="0.3">
      <c r="A751" s="387" t="s">
        <v>591</v>
      </c>
      <c r="B751" s="359">
        <v>15</v>
      </c>
      <c r="C751" s="91">
        <v>2851902349</v>
      </c>
      <c r="D751" s="95">
        <v>30</v>
      </c>
      <c r="E751" s="95"/>
      <c r="F751" s="99" t="s">
        <v>525</v>
      </c>
      <c r="G751" s="95" t="s">
        <v>554</v>
      </c>
      <c r="H751" s="259"/>
      <c r="I751" s="85">
        <f>SUM(D751*H751)</f>
        <v>0</v>
      </c>
      <c r="J751" s="263"/>
      <c r="K751" s="322"/>
      <c r="L751" s="264"/>
      <c r="M751" s="54" t="s">
        <v>543</v>
      </c>
    </row>
    <row r="752" spans="1:13" s="56" customFormat="1" x14ac:dyDescent="0.25">
      <c r="A752" s="388" t="s">
        <v>591</v>
      </c>
      <c r="B752" s="389">
        <v>15</v>
      </c>
      <c r="C752" s="92"/>
      <c r="D752" s="96"/>
      <c r="E752" s="96"/>
      <c r="F752" s="97" t="s">
        <v>593</v>
      </c>
      <c r="G752" s="96"/>
      <c r="H752" s="261"/>
      <c r="I752" s="84"/>
      <c r="J752" s="267"/>
      <c r="K752" s="154"/>
      <c r="L752" s="267"/>
      <c r="M752" s="54"/>
    </row>
    <row r="753" spans="1:13" ht="15.6" x14ac:dyDescent="0.3">
      <c r="A753" s="388"/>
      <c r="B753" s="389"/>
      <c r="C753" s="92"/>
      <c r="D753" s="96"/>
      <c r="E753" s="100"/>
      <c r="F753" s="100"/>
      <c r="G753" s="95"/>
      <c r="H753" s="261"/>
      <c r="I753" s="86"/>
      <c r="J753" s="267"/>
      <c r="K753" s="154"/>
      <c r="L753" s="267"/>
      <c r="M753" s="58"/>
    </row>
    <row r="754" spans="1:13" s="56" customFormat="1" ht="30.6" x14ac:dyDescent="0.25">
      <c r="A754" s="387"/>
      <c r="B754" s="359"/>
      <c r="C754" s="103">
        <v>2851902505</v>
      </c>
      <c r="D754" s="111">
        <v>20</v>
      </c>
      <c r="E754" s="111"/>
      <c r="F754" s="116" t="s">
        <v>526</v>
      </c>
      <c r="G754" s="98" t="s">
        <v>554</v>
      </c>
      <c r="H754" s="260"/>
      <c r="I754" s="87">
        <f>SUM(D754*H754)</f>
        <v>0</v>
      </c>
      <c r="J754" s="265"/>
      <c r="K754" s="337"/>
      <c r="L754" s="266"/>
      <c r="M754" s="62" t="s">
        <v>543</v>
      </c>
    </row>
    <row r="755" spans="1:13" s="56" customFormat="1" x14ac:dyDescent="0.25">
      <c r="A755" s="388"/>
      <c r="B755" s="389"/>
      <c r="C755" s="106"/>
      <c r="D755" s="114"/>
      <c r="E755" s="114"/>
      <c r="F755" s="119"/>
      <c r="G755" s="110"/>
      <c r="H755" s="262"/>
      <c r="I755" s="88"/>
      <c r="J755" s="268"/>
      <c r="K755" s="200"/>
      <c r="L755" s="268"/>
      <c r="M755" s="62"/>
    </row>
    <row r="756" spans="1:13" s="56" customFormat="1" ht="30.6" x14ac:dyDescent="0.25">
      <c r="A756" s="388"/>
      <c r="B756" s="389"/>
      <c r="C756" s="106">
        <v>2851902506</v>
      </c>
      <c r="D756" s="114">
        <v>10</v>
      </c>
      <c r="E756" s="114"/>
      <c r="F756" s="119" t="s">
        <v>527</v>
      </c>
      <c r="G756" s="110" t="s">
        <v>554</v>
      </c>
      <c r="H756" s="260"/>
      <c r="I756" s="87">
        <f>SUM(D756*H756)</f>
        <v>0</v>
      </c>
      <c r="J756" s="265"/>
      <c r="K756" s="337"/>
      <c r="L756" s="266"/>
      <c r="M756" s="62" t="s">
        <v>543</v>
      </c>
    </row>
    <row r="757" spans="1:13" s="56" customFormat="1" ht="15.75" customHeight="1" x14ac:dyDescent="0.25">
      <c r="A757" s="388" t="s">
        <v>591</v>
      </c>
      <c r="B757" s="389">
        <v>15</v>
      </c>
      <c r="C757" s="92"/>
      <c r="D757" s="96"/>
      <c r="E757" s="96"/>
      <c r="F757" s="97"/>
      <c r="G757" s="96"/>
      <c r="H757" s="261"/>
      <c r="I757" s="84"/>
      <c r="J757" s="267"/>
      <c r="K757" s="154"/>
      <c r="L757" s="267"/>
      <c r="M757" s="54"/>
    </row>
    <row r="758" spans="1:13" s="56" customFormat="1" ht="15" customHeight="1" x14ac:dyDescent="0.3">
      <c r="A758" s="388" t="s">
        <v>592</v>
      </c>
      <c r="B758" s="389">
        <v>15</v>
      </c>
      <c r="C758" s="92">
        <v>2851902350</v>
      </c>
      <c r="D758" s="96">
        <v>30</v>
      </c>
      <c r="E758" s="96"/>
      <c r="F758" s="97" t="s">
        <v>528</v>
      </c>
      <c r="G758" s="96" t="s">
        <v>554</v>
      </c>
      <c r="H758" s="259"/>
      <c r="I758" s="85">
        <f>SUM(D758*H758)</f>
        <v>0</v>
      </c>
      <c r="J758" s="263"/>
      <c r="K758" s="322"/>
      <c r="L758" s="264"/>
      <c r="M758" s="54" t="s">
        <v>543</v>
      </c>
    </row>
    <row r="759" spans="1:13" s="56" customFormat="1" x14ac:dyDescent="0.25">
      <c r="A759" s="388" t="s">
        <v>592</v>
      </c>
      <c r="B759" s="389">
        <v>15</v>
      </c>
      <c r="C759" s="92"/>
      <c r="D759" s="96"/>
      <c r="E759" s="96"/>
      <c r="F759" s="97" t="s">
        <v>594</v>
      </c>
      <c r="G759" s="96"/>
      <c r="H759" s="261"/>
      <c r="I759" s="84"/>
      <c r="J759" s="267"/>
      <c r="K759" s="154"/>
      <c r="L759" s="267"/>
      <c r="M759" s="54"/>
    </row>
    <row r="760" spans="1:13" ht="15.6" x14ac:dyDescent="0.3">
      <c r="A760" s="388" t="s">
        <v>592</v>
      </c>
      <c r="B760" s="389">
        <v>15</v>
      </c>
      <c r="C760" s="92"/>
      <c r="D760" s="96"/>
      <c r="E760" s="100" t="s">
        <v>279</v>
      </c>
      <c r="F760" s="100"/>
      <c r="G760" s="95"/>
      <c r="H760" s="261"/>
      <c r="I760" s="86"/>
      <c r="J760" s="267"/>
      <c r="K760" s="154"/>
      <c r="L760" s="267"/>
      <c r="M760" s="58"/>
    </row>
    <row r="761" spans="1:13" s="56" customFormat="1" ht="30.6" x14ac:dyDescent="0.25">
      <c r="A761" s="387"/>
      <c r="B761" s="359"/>
      <c r="C761" s="103">
        <v>2851902508</v>
      </c>
      <c r="D761" s="111">
        <v>20</v>
      </c>
      <c r="E761" s="111"/>
      <c r="F761" s="116" t="s">
        <v>529</v>
      </c>
      <c r="G761" s="98" t="s">
        <v>554</v>
      </c>
      <c r="H761" s="260"/>
      <c r="I761" s="87">
        <f>SUM(D761*H761)</f>
        <v>0</v>
      </c>
      <c r="J761" s="265"/>
      <c r="K761" s="337"/>
      <c r="L761" s="266"/>
      <c r="M761" s="62" t="s">
        <v>543</v>
      </c>
    </row>
    <row r="762" spans="1:13" ht="15.75" customHeight="1" x14ac:dyDescent="0.3">
      <c r="A762" s="388"/>
      <c r="B762" s="389"/>
      <c r="C762" s="92"/>
      <c r="D762" s="96"/>
      <c r="E762" s="100" t="s">
        <v>279</v>
      </c>
      <c r="F762" s="100"/>
      <c r="G762" s="95"/>
      <c r="H762" s="261"/>
      <c r="I762" s="86"/>
      <c r="J762" s="267"/>
      <c r="K762" s="154"/>
      <c r="L762" s="267"/>
      <c r="M762" s="58"/>
    </row>
    <row r="763" spans="1:13" ht="30.6" x14ac:dyDescent="0.25">
      <c r="A763" s="388"/>
      <c r="B763" s="389"/>
      <c r="C763" s="92"/>
      <c r="D763" s="111">
        <v>20</v>
      </c>
      <c r="E763" s="111"/>
      <c r="F763" s="128" t="s">
        <v>899</v>
      </c>
      <c r="G763" s="98" t="s">
        <v>554</v>
      </c>
      <c r="H763" s="260"/>
      <c r="I763" s="87">
        <f>SUM(D763*H763)</f>
        <v>0</v>
      </c>
      <c r="J763" s="265"/>
      <c r="K763" s="337"/>
      <c r="L763" s="266"/>
      <c r="M763" s="62" t="s">
        <v>543</v>
      </c>
    </row>
    <row r="764" spans="1:13" ht="15.75" customHeight="1" x14ac:dyDescent="0.3">
      <c r="A764" s="388"/>
      <c r="B764" s="389"/>
      <c r="C764" s="92"/>
      <c r="D764" s="96"/>
      <c r="E764" s="100"/>
      <c r="F764" s="100"/>
      <c r="G764" s="95"/>
      <c r="H764" s="261"/>
      <c r="I764" s="86"/>
      <c r="J764" s="267"/>
      <c r="K764" s="154"/>
      <c r="L764" s="267"/>
      <c r="M764" s="58"/>
    </row>
    <row r="765" spans="1:13" ht="15.75" customHeight="1" x14ac:dyDescent="0.3">
      <c r="A765" s="388"/>
      <c r="B765" s="389"/>
      <c r="C765" s="92"/>
      <c r="D765" s="96"/>
      <c r="E765" s="100"/>
      <c r="F765" s="100"/>
      <c r="G765" s="95"/>
      <c r="H765" s="261"/>
      <c r="I765" s="86"/>
      <c r="J765" s="267"/>
      <c r="K765" s="154"/>
      <c r="L765" s="267"/>
      <c r="M765" s="58"/>
    </row>
    <row r="766" spans="1:13" s="56" customFormat="1" ht="15.75" customHeight="1" x14ac:dyDescent="0.3">
      <c r="A766" s="387"/>
      <c r="B766" s="359"/>
      <c r="C766" s="91">
        <v>2851902487</v>
      </c>
      <c r="D766" s="95">
        <v>20</v>
      </c>
      <c r="E766" s="100"/>
      <c r="F766" s="99" t="s">
        <v>530</v>
      </c>
      <c r="G766" s="95" t="s">
        <v>554</v>
      </c>
      <c r="H766" s="259"/>
      <c r="I766" s="85">
        <f>SUM(D766*H766)</f>
        <v>0</v>
      </c>
      <c r="J766" s="263"/>
      <c r="K766" s="322"/>
      <c r="L766" s="264"/>
      <c r="M766" s="54" t="s">
        <v>543</v>
      </c>
    </row>
    <row r="767" spans="1:13" ht="15.75" customHeight="1" x14ac:dyDescent="0.3">
      <c r="A767" s="388"/>
      <c r="B767" s="389"/>
      <c r="C767" s="92"/>
      <c r="D767" s="96"/>
      <c r="E767" s="100"/>
      <c r="F767" s="99" t="s">
        <v>315</v>
      </c>
      <c r="G767" s="95"/>
      <c r="H767" s="261"/>
      <c r="I767" s="86"/>
      <c r="J767" s="267"/>
      <c r="K767" s="154"/>
      <c r="L767" s="267"/>
      <c r="M767" s="58"/>
    </row>
    <row r="768" spans="1:13" ht="15.75" customHeight="1" x14ac:dyDescent="0.3">
      <c r="A768" s="387"/>
      <c r="B768" s="359"/>
      <c r="C768" s="91"/>
      <c r="D768" s="95"/>
      <c r="E768" s="100" t="s">
        <v>279</v>
      </c>
      <c r="F768" s="100"/>
      <c r="G768" s="95"/>
      <c r="H768" s="261"/>
      <c r="I768" s="86"/>
      <c r="J768" s="267"/>
      <c r="K768" s="154"/>
      <c r="L768" s="267"/>
      <c r="M768" s="58"/>
    </row>
    <row r="769" spans="1:13" s="56" customFormat="1" ht="30.6" x14ac:dyDescent="0.25">
      <c r="A769" s="387"/>
      <c r="B769" s="359"/>
      <c r="C769" s="103">
        <v>2851902507</v>
      </c>
      <c r="D769" s="111">
        <v>10</v>
      </c>
      <c r="E769" s="111"/>
      <c r="F769" s="116" t="s">
        <v>531</v>
      </c>
      <c r="G769" s="98" t="s">
        <v>554</v>
      </c>
      <c r="H769" s="260"/>
      <c r="I769" s="87">
        <f>SUM(D769*H769)</f>
        <v>0</v>
      </c>
      <c r="J769" s="265"/>
      <c r="K769" s="337"/>
      <c r="L769" s="266"/>
      <c r="M769" s="62" t="s">
        <v>543</v>
      </c>
    </row>
    <row r="770" spans="1:13" s="56" customFormat="1" x14ac:dyDescent="0.25">
      <c r="A770" s="387"/>
      <c r="B770" s="359"/>
      <c r="C770" s="103"/>
      <c r="D770" s="111"/>
      <c r="E770" s="111"/>
      <c r="F770" s="116"/>
      <c r="G770" s="98"/>
      <c r="H770" s="260"/>
      <c r="I770" s="87"/>
      <c r="J770" s="265"/>
      <c r="K770" s="337"/>
      <c r="L770" s="266"/>
      <c r="M770" s="62"/>
    </row>
    <row r="771" spans="1:13" s="56" customFormat="1" ht="15.6" x14ac:dyDescent="0.25">
      <c r="A771" s="387"/>
      <c r="B771" s="359"/>
      <c r="C771" s="103">
        <v>2851902686</v>
      </c>
      <c r="D771" s="111">
        <v>30</v>
      </c>
      <c r="E771" s="111"/>
      <c r="F771" s="116" t="s">
        <v>256</v>
      </c>
      <c r="G771" s="95" t="s">
        <v>554</v>
      </c>
      <c r="H771" s="259"/>
      <c r="I771" s="85">
        <f>SUM(D771*H771)</f>
        <v>0</v>
      </c>
      <c r="J771" s="263"/>
      <c r="K771" s="322"/>
      <c r="L771" s="264"/>
      <c r="M771" s="54" t="s">
        <v>543</v>
      </c>
    </row>
    <row r="772" spans="1:13" s="56" customFormat="1" ht="19.5" customHeight="1" x14ac:dyDescent="0.25">
      <c r="A772" s="387"/>
      <c r="B772" s="359"/>
      <c r="C772" s="103"/>
      <c r="D772" s="111"/>
      <c r="E772" s="111"/>
      <c r="F772" s="116" t="s">
        <v>257</v>
      </c>
      <c r="G772" s="98"/>
      <c r="H772" s="60"/>
      <c r="I772" s="87"/>
      <c r="J772" s="60"/>
      <c r="K772" s="61"/>
      <c r="L772" s="61"/>
      <c r="M772" s="62"/>
    </row>
    <row r="773" spans="1:13" s="56" customFormat="1" x14ac:dyDescent="0.25">
      <c r="A773" s="387"/>
      <c r="B773" s="359"/>
      <c r="C773" s="103"/>
      <c r="D773" s="111"/>
      <c r="E773" s="111"/>
      <c r="F773" s="116"/>
      <c r="G773" s="98"/>
      <c r="H773" s="60"/>
      <c r="I773" s="87"/>
      <c r="J773" s="60"/>
      <c r="K773" s="61"/>
      <c r="L773" s="61"/>
      <c r="M773" s="62"/>
    </row>
    <row r="774" spans="1:13" ht="15.75" customHeight="1" x14ac:dyDescent="0.3">
      <c r="A774" s="388"/>
      <c r="B774" s="389"/>
      <c r="C774" s="91"/>
      <c r="D774" s="95"/>
      <c r="E774" s="95"/>
      <c r="F774" s="123" t="s">
        <v>402</v>
      </c>
      <c r="G774" s="95"/>
      <c r="H774" s="421">
        <f>SUM(I751:I771)</f>
        <v>0</v>
      </c>
      <c r="I774" s="421"/>
      <c r="J774" s="421"/>
      <c r="K774" s="421"/>
      <c r="L774" s="421"/>
      <c r="M774" s="422"/>
    </row>
    <row r="775" spans="1:13" ht="21" customHeight="1" x14ac:dyDescent="0.3">
      <c r="A775" s="387"/>
      <c r="B775" s="359"/>
      <c r="C775" s="91"/>
      <c r="D775" s="95"/>
      <c r="E775" s="95"/>
      <c r="F775" s="355" t="s">
        <v>460</v>
      </c>
      <c r="G775" s="410"/>
      <c r="H775" s="76"/>
      <c r="I775" s="76"/>
      <c r="J775" s="76"/>
      <c r="K775" s="76"/>
      <c r="L775" s="423" t="s">
        <v>293</v>
      </c>
      <c r="M775" s="423"/>
    </row>
    <row r="776" spans="1:13" ht="15.75" customHeight="1" x14ac:dyDescent="0.25">
      <c r="A776" s="387"/>
      <c r="B776" s="359"/>
      <c r="C776" s="91"/>
      <c r="D776" s="95"/>
      <c r="E776" s="95"/>
      <c r="F776" s="99"/>
      <c r="G776" s="95"/>
      <c r="H776" s="57"/>
      <c r="I776" s="57"/>
      <c r="J776" s="57"/>
      <c r="K776" s="57"/>
      <c r="L776" s="57"/>
      <c r="M776" s="58"/>
    </row>
    <row r="777" spans="1:13" ht="64.5" customHeight="1" x14ac:dyDescent="0.25">
      <c r="A777" s="387"/>
      <c r="B777" s="359"/>
      <c r="C777" s="105">
        <v>2851902352</v>
      </c>
      <c r="D777" s="364">
        <v>1000</v>
      </c>
      <c r="E777" s="113"/>
      <c r="F777" s="101" t="s">
        <v>708</v>
      </c>
      <c r="G777" s="113" t="s">
        <v>281</v>
      </c>
      <c r="H777" s="270"/>
      <c r="I777" s="89">
        <f>SUM(D777*H777)</f>
        <v>0</v>
      </c>
      <c r="J777" s="274"/>
      <c r="K777" s="275"/>
      <c r="L777" s="275"/>
      <c r="M777" s="64" t="s">
        <v>543</v>
      </c>
    </row>
    <row r="778" spans="1:13" ht="15.75" customHeight="1" x14ac:dyDescent="0.3">
      <c r="A778" s="387"/>
      <c r="B778" s="359"/>
      <c r="C778" s="92"/>
      <c r="D778" s="96"/>
      <c r="E778" s="100" t="s">
        <v>279</v>
      </c>
      <c r="F778" s="100"/>
      <c r="G778" s="95"/>
      <c r="H778" s="271"/>
      <c r="I778" s="86"/>
      <c r="J778" s="276"/>
      <c r="K778" s="154"/>
      <c r="L778" s="276"/>
      <c r="M778" s="58"/>
    </row>
    <row r="779" spans="1:13" s="71" customFormat="1" ht="60" x14ac:dyDescent="0.25">
      <c r="A779" s="393" t="s">
        <v>595</v>
      </c>
      <c r="B779" s="394">
        <v>15</v>
      </c>
      <c r="C779" s="94">
        <v>2851902353</v>
      </c>
      <c r="D779" s="365">
        <v>20000</v>
      </c>
      <c r="E779" s="98"/>
      <c r="F779" s="101" t="s">
        <v>709</v>
      </c>
      <c r="G779" s="98" t="s">
        <v>281</v>
      </c>
      <c r="H779" s="269"/>
      <c r="I779" s="87">
        <f>SUM(D779*H779)</f>
        <v>0</v>
      </c>
      <c r="J779" s="272"/>
      <c r="K779" s="337"/>
      <c r="L779" s="273"/>
      <c r="M779" s="62" t="s">
        <v>543</v>
      </c>
    </row>
    <row r="780" spans="1:13" ht="15.6" x14ac:dyDescent="0.3">
      <c r="A780" s="388" t="s">
        <v>595</v>
      </c>
      <c r="B780" s="389">
        <v>15</v>
      </c>
      <c r="C780" s="92"/>
      <c r="D780" s="96"/>
      <c r="E780" s="100" t="s">
        <v>279</v>
      </c>
      <c r="F780" s="100"/>
      <c r="G780" s="95"/>
      <c r="H780" s="271"/>
      <c r="I780" s="86"/>
      <c r="J780" s="276"/>
      <c r="K780" s="154"/>
      <c r="L780" s="276"/>
      <c r="M780" s="58"/>
    </row>
    <row r="781" spans="1:13" s="56" customFormat="1" ht="60" x14ac:dyDescent="0.25">
      <c r="A781" s="387" t="s">
        <v>596</v>
      </c>
      <c r="B781" s="359">
        <v>15</v>
      </c>
      <c r="C781" s="94">
        <v>2851902354</v>
      </c>
      <c r="D781" s="366">
        <v>4000</v>
      </c>
      <c r="E781" s="98"/>
      <c r="F781" s="101" t="s">
        <v>707</v>
      </c>
      <c r="G781" s="98" t="s">
        <v>281</v>
      </c>
      <c r="H781" s="269"/>
      <c r="I781" s="87">
        <f>SUM(D781*H781)</f>
        <v>0</v>
      </c>
      <c r="J781" s="272"/>
      <c r="K781" s="337"/>
      <c r="L781" s="273"/>
      <c r="M781" s="62" t="s">
        <v>543</v>
      </c>
    </row>
    <row r="782" spans="1:13" ht="15.6" x14ac:dyDescent="0.3">
      <c r="A782" s="388" t="s">
        <v>596</v>
      </c>
      <c r="B782" s="389">
        <v>15</v>
      </c>
      <c r="C782" s="92"/>
      <c r="D782" s="96"/>
      <c r="E782" s="100" t="s">
        <v>279</v>
      </c>
      <c r="F782" s="100"/>
      <c r="G782" s="95"/>
      <c r="H782" s="271"/>
      <c r="I782" s="86"/>
      <c r="J782" s="276"/>
      <c r="K782" s="154"/>
      <c r="L782" s="276"/>
      <c r="M782" s="58"/>
    </row>
    <row r="783" spans="1:13" s="56" customFormat="1" ht="60" x14ac:dyDescent="0.25">
      <c r="A783" s="387" t="s">
        <v>597</v>
      </c>
      <c r="B783" s="359">
        <v>15</v>
      </c>
      <c r="C783" s="103">
        <v>2851902509</v>
      </c>
      <c r="D783" s="364">
        <v>1000</v>
      </c>
      <c r="E783" s="113"/>
      <c r="F783" s="101" t="s">
        <v>22</v>
      </c>
      <c r="G783" s="113" t="s">
        <v>281</v>
      </c>
      <c r="H783" s="270"/>
      <c r="I783" s="89">
        <f>SUM(D783*H783)</f>
        <v>0</v>
      </c>
      <c r="J783" s="274"/>
      <c r="K783" s="275"/>
      <c r="L783" s="275"/>
      <c r="M783" s="64" t="s">
        <v>543</v>
      </c>
    </row>
    <row r="784" spans="1:13" ht="15.6" x14ac:dyDescent="0.3">
      <c r="A784" s="388" t="s">
        <v>597</v>
      </c>
      <c r="B784" s="389">
        <v>15</v>
      </c>
      <c r="C784" s="92"/>
      <c r="D784" s="96"/>
      <c r="E784" s="100" t="s">
        <v>279</v>
      </c>
      <c r="F784" s="100"/>
      <c r="G784" s="95"/>
      <c r="H784" s="57"/>
      <c r="I784" s="86"/>
      <c r="J784" s="57"/>
      <c r="K784" s="345"/>
      <c r="L784" s="57"/>
      <c r="M784" s="58"/>
    </row>
    <row r="785" spans="1:13" s="72" customFormat="1" ht="15.6" x14ac:dyDescent="0.3">
      <c r="A785" s="391"/>
      <c r="B785" s="392"/>
      <c r="C785" s="91"/>
      <c r="D785" s="95"/>
      <c r="E785" s="95"/>
      <c r="F785" s="123" t="s">
        <v>403</v>
      </c>
      <c r="G785" s="95"/>
      <c r="H785" s="421">
        <f>SUM(I777:I783)</f>
        <v>0</v>
      </c>
      <c r="I785" s="421"/>
      <c r="J785" s="421"/>
      <c r="K785" s="421"/>
      <c r="L785" s="421"/>
      <c r="M785" s="422"/>
    </row>
    <row r="786" spans="1:13" ht="15.6" x14ac:dyDescent="0.3">
      <c r="A786" s="388"/>
      <c r="B786" s="389"/>
      <c r="C786" s="91"/>
      <c r="D786" s="95"/>
      <c r="E786" s="95"/>
      <c r="F786" s="123"/>
      <c r="G786" s="95"/>
      <c r="H786" s="65"/>
      <c r="I786" s="65"/>
      <c r="J786" s="65"/>
      <c r="K786" s="65"/>
      <c r="L786" s="65"/>
      <c r="M786" s="69"/>
    </row>
    <row r="787" spans="1:13" ht="24.9" customHeight="1" x14ac:dyDescent="0.3">
      <c r="A787" s="387"/>
      <c r="B787" s="359"/>
      <c r="C787" s="91"/>
      <c r="D787" s="95"/>
      <c r="E787" s="95"/>
      <c r="F787" s="355" t="s">
        <v>72</v>
      </c>
      <c r="G787" s="410"/>
      <c r="H787" s="76"/>
      <c r="I787" s="76"/>
      <c r="J787" s="76"/>
      <c r="K787" s="76"/>
      <c r="L787" s="423" t="s">
        <v>319</v>
      </c>
      <c r="M787" s="423"/>
    </row>
    <row r="788" spans="1:13" ht="15" customHeight="1" x14ac:dyDescent="0.25">
      <c r="A788" s="387"/>
      <c r="B788" s="359"/>
      <c r="C788" s="91"/>
      <c r="D788" s="95"/>
      <c r="E788" s="95"/>
      <c r="F788" s="99"/>
      <c r="G788" s="95"/>
      <c r="H788" s="57"/>
      <c r="I788" s="57"/>
      <c r="J788" s="57"/>
      <c r="K788" s="57"/>
      <c r="L788" s="57"/>
      <c r="M788" s="58"/>
    </row>
    <row r="789" spans="1:13" x14ac:dyDescent="0.25">
      <c r="A789" s="387"/>
      <c r="B789" s="359"/>
      <c r="C789" s="91">
        <v>2852702052</v>
      </c>
      <c r="D789" s="95">
        <v>1000</v>
      </c>
      <c r="E789" s="95"/>
      <c r="F789" s="99" t="s">
        <v>143</v>
      </c>
      <c r="G789" s="95" t="s">
        <v>554</v>
      </c>
      <c r="H789" s="277"/>
      <c r="I789" s="85">
        <f>SUM(D789*H789)</f>
        <v>0</v>
      </c>
      <c r="J789" s="279"/>
      <c r="K789" s="322"/>
      <c r="L789" s="280"/>
      <c r="M789" s="54" t="s">
        <v>543</v>
      </c>
    </row>
    <row r="790" spans="1:13" ht="16.5" customHeight="1" x14ac:dyDescent="0.25">
      <c r="A790" s="387"/>
      <c r="B790" s="359"/>
      <c r="C790" s="92"/>
      <c r="D790" s="96"/>
      <c r="E790" s="96"/>
      <c r="F790" s="97" t="s">
        <v>144</v>
      </c>
      <c r="G790" s="96"/>
      <c r="H790" s="278"/>
      <c r="I790" s="84"/>
      <c r="J790" s="281"/>
      <c r="K790" s="154"/>
      <c r="L790" s="281"/>
      <c r="M790" s="54"/>
    </row>
    <row r="791" spans="1:13" s="56" customFormat="1" x14ac:dyDescent="0.25">
      <c r="A791" s="387" t="s">
        <v>608</v>
      </c>
      <c r="B791" s="359">
        <v>16</v>
      </c>
      <c r="C791" s="92"/>
      <c r="D791" s="96"/>
      <c r="E791" s="96"/>
      <c r="F791" s="97" t="s">
        <v>145</v>
      </c>
      <c r="G791" s="96"/>
      <c r="H791" s="278"/>
      <c r="I791" s="84"/>
      <c r="J791" s="281"/>
      <c r="K791" s="154"/>
      <c r="L791" s="281"/>
      <c r="M791" s="54"/>
    </row>
    <row r="792" spans="1:13" s="56" customFormat="1" ht="15" customHeight="1" x14ac:dyDescent="0.25">
      <c r="A792" s="388" t="s">
        <v>608</v>
      </c>
      <c r="B792" s="389">
        <v>16</v>
      </c>
      <c r="C792" s="92"/>
      <c r="D792" s="96"/>
      <c r="E792" s="96"/>
      <c r="F792" s="97" t="s">
        <v>568</v>
      </c>
      <c r="G792" s="96"/>
      <c r="H792" s="278"/>
      <c r="I792" s="84"/>
      <c r="J792" s="281"/>
      <c r="K792" s="154"/>
      <c r="L792" s="281"/>
      <c r="M792" s="54"/>
    </row>
    <row r="793" spans="1:13" s="56" customFormat="1" ht="15" customHeight="1" x14ac:dyDescent="0.3">
      <c r="A793" s="395" t="s">
        <v>608</v>
      </c>
      <c r="B793" s="396">
        <v>16</v>
      </c>
      <c r="C793" s="92"/>
      <c r="D793" s="96"/>
      <c r="E793" s="100" t="s">
        <v>279</v>
      </c>
      <c r="F793" s="100"/>
      <c r="G793" s="95"/>
      <c r="H793" s="278"/>
      <c r="I793" s="86"/>
      <c r="J793" s="281"/>
      <c r="K793" s="154"/>
      <c r="L793" s="281"/>
      <c r="M793" s="58"/>
    </row>
    <row r="794" spans="1:13" s="56" customFormat="1" ht="15" customHeight="1" x14ac:dyDescent="0.25">
      <c r="A794" s="395" t="s">
        <v>608</v>
      </c>
      <c r="B794" s="396">
        <v>16</v>
      </c>
      <c r="C794" s="91">
        <v>2852702473</v>
      </c>
      <c r="D794" s="95">
        <v>10</v>
      </c>
      <c r="E794" s="95"/>
      <c r="F794" s="99" t="s">
        <v>23</v>
      </c>
      <c r="G794" s="9" t="s">
        <v>554</v>
      </c>
      <c r="H794" s="277"/>
      <c r="I794" s="85">
        <f>SUM(D794*H794)</f>
        <v>0</v>
      </c>
      <c r="J794" s="279"/>
      <c r="K794" s="322"/>
      <c r="L794" s="280"/>
      <c r="M794" s="54" t="s">
        <v>543</v>
      </c>
    </row>
    <row r="795" spans="1:13" x14ac:dyDescent="0.25">
      <c r="A795" s="395" t="s">
        <v>608</v>
      </c>
      <c r="B795" s="396">
        <v>16</v>
      </c>
      <c r="C795" s="92"/>
      <c r="D795" s="96"/>
      <c r="E795" s="96"/>
      <c r="F795" s="97" t="s">
        <v>146</v>
      </c>
      <c r="G795" s="96"/>
      <c r="H795" s="52"/>
      <c r="I795" s="85"/>
      <c r="J795" s="52"/>
      <c r="K795" s="52"/>
      <c r="L795" s="52"/>
      <c r="M795" s="54"/>
    </row>
    <row r="796" spans="1:13" s="56" customFormat="1" x14ac:dyDescent="0.25">
      <c r="A796" s="387"/>
      <c r="B796" s="359"/>
      <c r="C796" s="92"/>
      <c r="D796" s="96"/>
      <c r="E796" s="96"/>
      <c r="F796" s="97" t="s">
        <v>147</v>
      </c>
      <c r="G796" s="96"/>
      <c r="H796" s="75"/>
      <c r="I796" s="84"/>
      <c r="J796" s="75"/>
      <c r="K796" s="75"/>
      <c r="L796" s="75"/>
      <c r="M796" s="54"/>
    </row>
    <row r="797" spans="1:13" s="56" customFormat="1" x14ac:dyDescent="0.25">
      <c r="A797" s="388"/>
      <c r="B797" s="389"/>
      <c r="C797" s="92"/>
      <c r="D797" s="96"/>
      <c r="E797" s="96"/>
      <c r="F797" s="97"/>
      <c r="G797" s="96"/>
      <c r="H797" s="75"/>
      <c r="I797" s="84"/>
      <c r="J797" s="75"/>
      <c r="K797" s="75"/>
      <c r="L797" s="75"/>
      <c r="M797" s="54"/>
    </row>
    <row r="798" spans="1:13" s="56" customFormat="1" ht="15" customHeight="1" x14ac:dyDescent="0.25">
      <c r="A798" s="388"/>
      <c r="B798" s="389"/>
      <c r="C798" s="92">
        <v>2852702792</v>
      </c>
      <c r="D798" s="96">
        <v>10</v>
      </c>
      <c r="E798" s="96"/>
      <c r="F798" s="126" t="s">
        <v>1026</v>
      </c>
      <c r="G798" s="9" t="s">
        <v>554</v>
      </c>
      <c r="H798" s="75"/>
      <c r="I798" s="85">
        <f>SUM(D798*H798)</f>
        <v>0</v>
      </c>
      <c r="J798" s="75"/>
      <c r="K798" s="75"/>
      <c r="L798" s="75"/>
      <c r="M798" s="54" t="s">
        <v>543</v>
      </c>
    </row>
    <row r="799" spans="1:13" s="56" customFormat="1" ht="15" customHeight="1" x14ac:dyDescent="0.3">
      <c r="A799" s="388"/>
      <c r="B799" s="389"/>
      <c r="C799" s="92"/>
      <c r="D799" s="96"/>
      <c r="E799" s="100" t="s">
        <v>279</v>
      </c>
      <c r="F799" s="126" t="s">
        <v>1027</v>
      </c>
      <c r="G799" s="95"/>
      <c r="H799" s="57"/>
      <c r="I799" s="86"/>
      <c r="J799" s="57"/>
      <c r="K799" s="57"/>
      <c r="L799" s="57"/>
      <c r="M799" s="58"/>
    </row>
    <row r="800" spans="1:13" s="56" customFormat="1" ht="15" customHeight="1" x14ac:dyDescent="0.3">
      <c r="A800" s="388"/>
      <c r="B800" s="389"/>
      <c r="C800" s="92"/>
      <c r="D800" s="96"/>
      <c r="E800" s="100"/>
      <c r="F800" s="126" t="s">
        <v>1028</v>
      </c>
      <c r="G800" s="95"/>
      <c r="H800" s="57"/>
      <c r="I800" s="86"/>
      <c r="J800" s="57"/>
      <c r="K800" s="57"/>
      <c r="L800" s="57"/>
      <c r="M800" s="58"/>
    </row>
    <row r="801" spans="1:13" ht="15.6" x14ac:dyDescent="0.3">
      <c r="A801" s="388"/>
      <c r="B801" s="389"/>
      <c r="C801" s="92"/>
      <c r="D801" s="96"/>
      <c r="E801" s="100"/>
      <c r="F801" s="126" t="s">
        <v>568</v>
      </c>
      <c r="G801" s="95"/>
      <c r="H801" s="57"/>
      <c r="I801" s="86"/>
      <c r="J801" s="57"/>
      <c r="K801" s="57"/>
      <c r="L801" s="57"/>
      <c r="M801" s="58"/>
    </row>
    <row r="802" spans="1:13" ht="15.6" x14ac:dyDescent="0.3">
      <c r="A802" s="388"/>
      <c r="B802" s="389"/>
      <c r="C802" s="92"/>
      <c r="D802" s="96"/>
      <c r="E802" s="100"/>
      <c r="F802" s="126"/>
      <c r="G802" s="95"/>
      <c r="H802" s="57"/>
      <c r="I802" s="86"/>
      <c r="J802" s="57"/>
      <c r="K802" s="57"/>
      <c r="L802" s="57"/>
      <c r="M802" s="58"/>
    </row>
    <row r="803" spans="1:13" ht="15.6" x14ac:dyDescent="0.3">
      <c r="A803" s="388"/>
      <c r="B803" s="389"/>
      <c r="C803" s="91"/>
      <c r="D803" s="95"/>
      <c r="E803" s="95"/>
      <c r="F803" s="123" t="s">
        <v>87</v>
      </c>
      <c r="G803" s="95"/>
      <c r="H803" s="421">
        <f>SUM(I789:I794)</f>
        <v>0</v>
      </c>
      <c r="I803" s="421"/>
      <c r="J803" s="421"/>
      <c r="K803" s="421"/>
      <c r="L803" s="421"/>
      <c r="M803" s="422"/>
    </row>
    <row r="804" spans="1:13" ht="15.6" x14ac:dyDescent="0.3">
      <c r="A804" s="388"/>
      <c r="B804" s="389"/>
      <c r="C804" s="91"/>
      <c r="D804" s="95"/>
      <c r="E804" s="95"/>
      <c r="F804" s="123"/>
      <c r="G804" s="95"/>
      <c r="H804" s="65"/>
      <c r="I804" s="65"/>
      <c r="J804" s="65"/>
      <c r="K804" s="65"/>
      <c r="L804" s="65"/>
      <c r="M804" s="69"/>
    </row>
    <row r="805" spans="1:13" ht="15.6" x14ac:dyDescent="0.3">
      <c r="A805" s="387"/>
      <c r="B805" s="359"/>
      <c r="C805" s="108"/>
      <c r="D805" s="359"/>
      <c r="E805" s="359"/>
      <c r="F805" s="355" t="s">
        <v>26</v>
      </c>
      <c r="G805" s="410"/>
      <c r="H805" s="76"/>
      <c r="I805" s="76"/>
      <c r="J805" s="76"/>
      <c r="K805" s="76"/>
      <c r="L805" s="423" t="s">
        <v>303</v>
      </c>
      <c r="M805" s="423"/>
    </row>
    <row r="806" spans="1:13" ht="12" customHeight="1" x14ac:dyDescent="0.3">
      <c r="A806" s="387"/>
      <c r="B806" s="359"/>
      <c r="C806" s="91"/>
      <c r="D806" s="95"/>
      <c r="E806" s="95"/>
      <c r="F806" s="100"/>
      <c r="G806" s="95"/>
      <c r="H806" s="57"/>
      <c r="I806" s="57"/>
      <c r="J806" s="57"/>
      <c r="K806" s="57"/>
      <c r="L806" s="57"/>
      <c r="M806" s="58"/>
    </row>
    <row r="807" spans="1:13" ht="30" x14ac:dyDescent="0.25">
      <c r="A807" s="387"/>
      <c r="B807" s="359"/>
      <c r="C807" s="94">
        <v>2853402066</v>
      </c>
      <c r="D807" s="98">
        <v>100</v>
      </c>
      <c r="E807" s="98"/>
      <c r="F807" s="101" t="s">
        <v>620</v>
      </c>
      <c r="G807" s="98" t="s">
        <v>554</v>
      </c>
      <c r="H807" s="282"/>
      <c r="I807" s="87">
        <f>SUM(D807*H807)</f>
        <v>0</v>
      </c>
      <c r="J807" s="284"/>
      <c r="K807" s="337"/>
      <c r="L807" s="285"/>
      <c r="M807" s="62" t="s">
        <v>543</v>
      </c>
    </row>
    <row r="808" spans="1:13" ht="14.25" customHeight="1" x14ac:dyDescent="0.3">
      <c r="A808" s="387"/>
      <c r="B808" s="359"/>
      <c r="C808" s="92"/>
      <c r="D808" s="96"/>
      <c r="E808" s="100" t="s">
        <v>279</v>
      </c>
      <c r="F808" s="100"/>
      <c r="G808" s="95"/>
      <c r="H808" s="283"/>
      <c r="I808" s="86"/>
      <c r="J808" s="286"/>
      <c r="K808" s="154"/>
      <c r="L808" s="286"/>
      <c r="M808" s="58"/>
    </row>
    <row r="809" spans="1:13" s="56" customFormat="1" ht="30" x14ac:dyDescent="0.25">
      <c r="A809" s="387" t="s">
        <v>613</v>
      </c>
      <c r="B809" s="359">
        <v>17</v>
      </c>
      <c r="C809" s="94">
        <v>2853402067</v>
      </c>
      <c r="D809" s="98">
        <v>50</v>
      </c>
      <c r="E809" s="98"/>
      <c r="F809" s="101" t="s">
        <v>621</v>
      </c>
      <c r="G809" s="98" t="s">
        <v>554</v>
      </c>
      <c r="H809" s="282"/>
      <c r="I809" s="87">
        <f>SUM(D809*H809)</f>
        <v>0</v>
      </c>
      <c r="J809" s="284"/>
      <c r="K809" s="337"/>
      <c r="L809" s="285"/>
      <c r="M809" s="62" t="s">
        <v>543</v>
      </c>
    </row>
    <row r="810" spans="1:13" ht="15.6" x14ac:dyDescent="0.3">
      <c r="A810" s="388" t="s">
        <v>613</v>
      </c>
      <c r="B810" s="389">
        <v>17</v>
      </c>
      <c r="C810" s="92"/>
      <c r="D810" s="96"/>
      <c r="E810" s="100" t="s">
        <v>279</v>
      </c>
      <c r="F810" s="100"/>
      <c r="G810" s="95"/>
      <c r="H810" s="283"/>
      <c r="I810" s="86"/>
      <c r="J810" s="286"/>
      <c r="K810" s="154"/>
      <c r="L810" s="286"/>
      <c r="M810" s="58"/>
    </row>
    <row r="811" spans="1:13" s="56" customFormat="1" ht="30" x14ac:dyDescent="0.25">
      <c r="A811" s="387" t="s">
        <v>616</v>
      </c>
      <c r="B811" s="359">
        <v>17</v>
      </c>
      <c r="C811" s="94">
        <v>2853402362</v>
      </c>
      <c r="D811" s="98">
        <v>150</v>
      </c>
      <c r="E811" s="98"/>
      <c r="F811" s="101" t="s">
        <v>485</v>
      </c>
      <c r="G811" s="98" t="s">
        <v>554</v>
      </c>
      <c r="H811" s="282"/>
      <c r="I811" s="87">
        <f>SUM(D811*H811)</f>
        <v>0</v>
      </c>
      <c r="J811" s="284"/>
      <c r="K811" s="337"/>
      <c r="L811" s="285"/>
      <c r="M811" s="62" t="s">
        <v>543</v>
      </c>
    </row>
    <row r="812" spans="1:13" ht="15.6" x14ac:dyDescent="0.3">
      <c r="A812" s="388" t="s">
        <v>616</v>
      </c>
      <c r="B812" s="389">
        <v>17</v>
      </c>
      <c r="C812" s="92"/>
      <c r="D812" s="96"/>
      <c r="E812" s="100" t="s">
        <v>279</v>
      </c>
      <c r="F812" s="100"/>
      <c r="G812" s="95"/>
      <c r="H812" s="283"/>
      <c r="I812" s="86"/>
      <c r="J812" s="286"/>
      <c r="K812" s="154"/>
      <c r="L812" s="286"/>
      <c r="M812" s="58"/>
    </row>
    <row r="813" spans="1:13" s="56" customFormat="1" ht="30" x14ac:dyDescent="0.25">
      <c r="A813" s="387" t="s">
        <v>633</v>
      </c>
      <c r="B813" s="359">
        <v>17</v>
      </c>
      <c r="C813" s="94">
        <v>2853402363</v>
      </c>
      <c r="D813" s="98">
        <v>150</v>
      </c>
      <c r="E813" s="98"/>
      <c r="F813" s="101" t="s">
        <v>509</v>
      </c>
      <c r="G813" s="98" t="s">
        <v>554</v>
      </c>
      <c r="H813" s="282"/>
      <c r="I813" s="87">
        <f>SUM(D813*H813)</f>
        <v>0</v>
      </c>
      <c r="J813" s="284"/>
      <c r="K813" s="337"/>
      <c r="L813" s="285"/>
      <c r="M813" s="62" t="s">
        <v>543</v>
      </c>
    </row>
    <row r="814" spans="1:13" x14ac:dyDescent="0.25">
      <c r="A814" s="388" t="s">
        <v>633</v>
      </c>
      <c r="B814" s="389">
        <v>17</v>
      </c>
      <c r="C814" s="94"/>
      <c r="D814" s="98"/>
      <c r="E814" s="98"/>
      <c r="F814" s="101"/>
      <c r="G814" s="98"/>
      <c r="H814" s="339"/>
      <c r="I814" s="87"/>
      <c r="J814" s="339"/>
      <c r="K814" s="337"/>
      <c r="L814" s="337"/>
      <c r="M814" s="62"/>
    </row>
    <row r="815" spans="1:13" s="56" customFormat="1" x14ac:dyDescent="0.25">
      <c r="A815" s="387" t="s">
        <v>635</v>
      </c>
      <c r="B815" s="359">
        <v>17</v>
      </c>
      <c r="C815" s="94">
        <v>2853402674</v>
      </c>
      <c r="D815" s="98">
        <v>100</v>
      </c>
      <c r="E815" s="98"/>
      <c r="F815" s="101" t="s">
        <v>32</v>
      </c>
      <c r="G815" s="98" t="s">
        <v>554</v>
      </c>
      <c r="H815" s="282"/>
      <c r="I815" s="87">
        <f>SUM(D815*H815)</f>
        <v>0</v>
      </c>
      <c r="J815" s="284"/>
      <c r="K815" s="337"/>
      <c r="L815" s="285"/>
      <c r="M815" s="62" t="s">
        <v>543</v>
      </c>
    </row>
    <row r="816" spans="1:13" s="56" customFormat="1" ht="15.6" x14ac:dyDescent="0.3">
      <c r="A816" s="387"/>
      <c r="B816" s="359"/>
      <c r="C816" s="92"/>
      <c r="D816" s="96"/>
      <c r="E816" s="100"/>
      <c r="F816" s="100"/>
      <c r="G816" s="95"/>
      <c r="H816" s="57"/>
      <c r="I816" s="86"/>
      <c r="J816" s="57"/>
      <c r="K816" s="345"/>
      <c r="L816" s="57"/>
      <c r="M816" s="58"/>
    </row>
    <row r="817" spans="1:13" s="56" customFormat="1" ht="15.6" x14ac:dyDescent="0.3">
      <c r="A817" s="387"/>
      <c r="B817" s="359"/>
      <c r="C817" s="92"/>
      <c r="D817" s="96"/>
      <c r="E817" s="100"/>
      <c r="F817" s="123" t="s">
        <v>27</v>
      </c>
      <c r="G817" s="95"/>
      <c r="H817" s="421">
        <f>SUM(I807:I815)</f>
        <v>0</v>
      </c>
      <c r="I817" s="421"/>
      <c r="J817" s="421"/>
      <c r="K817" s="421"/>
      <c r="L817" s="421"/>
      <c r="M817" s="422"/>
    </row>
    <row r="818" spans="1:13" ht="15.6" x14ac:dyDescent="0.3">
      <c r="A818" s="388"/>
      <c r="B818" s="389"/>
      <c r="C818" s="92"/>
      <c r="D818" s="96"/>
      <c r="E818" s="100"/>
      <c r="F818" s="355" t="s">
        <v>28</v>
      </c>
      <c r="G818" s="95"/>
      <c r="H818" s="57"/>
      <c r="I818" s="57"/>
      <c r="J818" s="57"/>
      <c r="K818" s="57"/>
      <c r="L818" s="423" t="s">
        <v>303</v>
      </c>
      <c r="M818" s="423"/>
    </row>
    <row r="819" spans="1:13" ht="16.5" customHeight="1" x14ac:dyDescent="0.25">
      <c r="A819" s="388"/>
      <c r="B819" s="389"/>
      <c r="C819" s="94">
        <v>2853402069</v>
      </c>
      <c r="D819" s="98">
        <v>100</v>
      </c>
      <c r="E819" s="98"/>
      <c r="F819" s="101" t="s">
        <v>33</v>
      </c>
      <c r="G819" s="98" t="s">
        <v>554</v>
      </c>
      <c r="H819" s="287"/>
      <c r="I819" s="87">
        <f>SUM(D819*H819)</f>
        <v>0</v>
      </c>
      <c r="J819" s="289"/>
      <c r="K819" s="337"/>
      <c r="L819" s="290"/>
      <c r="M819" s="62" t="s">
        <v>543</v>
      </c>
    </row>
    <row r="820" spans="1:13" x14ac:dyDescent="0.25">
      <c r="A820" s="388"/>
      <c r="B820" s="389"/>
      <c r="C820" s="102"/>
      <c r="D820" s="110"/>
      <c r="E820" s="110"/>
      <c r="F820" s="115"/>
      <c r="G820" s="110"/>
      <c r="H820" s="288"/>
      <c r="I820" s="88"/>
      <c r="J820" s="291"/>
      <c r="K820" s="200"/>
      <c r="L820" s="291"/>
      <c r="M820" s="62"/>
    </row>
    <row r="821" spans="1:13" s="56" customFormat="1" ht="30" x14ac:dyDescent="0.25">
      <c r="A821" s="387" t="s">
        <v>617</v>
      </c>
      <c r="B821" s="359">
        <v>17</v>
      </c>
      <c r="C821" s="94">
        <v>2853402070</v>
      </c>
      <c r="D821" s="98">
        <v>300</v>
      </c>
      <c r="E821" s="98"/>
      <c r="F821" s="101" t="s">
        <v>34</v>
      </c>
      <c r="G821" s="98" t="s">
        <v>554</v>
      </c>
      <c r="H821" s="287"/>
      <c r="I821" s="87">
        <f>SUM(D821*H821)</f>
        <v>0</v>
      </c>
      <c r="J821" s="289"/>
      <c r="K821" s="337"/>
      <c r="L821" s="290"/>
      <c r="M821" s="62" t="s">
        <v>543</v>
      </c>
    </row>
    <row r="822" spans="1:13" s="56" customFormat="1" ht="15" customHeight="1" x14ac:dyDescent="0.25">
      <c r="A822" s="388" t="s">
        <v>617</v>
      </c>
      <c r="B822" s="389">
        <v>17</v>
      </c>
      <c r="C822" s="102"/>
      <c r="D822" s="110"/>
      <c r="E822" s="110"/>
      <c r="F822" s="115"/>
      <c r="G822" s="110"/>
      <c r="H822" s="288"/>
      <c r="I822" s="88"/>
      <c r="J822" s="291"/>
      <c r="K822" s="200"/>
      <c r="L822" s="291"/>
      <c r="M822" s="62"/>
    </row>
    <row r="823" spans="1:13" s="56" customFormat="1" ht="30" customHeight="1" x14ac:dyDescent="0.25">
      <c r="A823" s="387" t="s">
        <v>618</v>
      </c>
      <c r="B823" s="359">
        <v>17</v>
      </c>
      <c r="C823" s="94">
        <v>2853402071</v>
      </c>
      <c r="D823" s="98">
        <v>200</v>
      </c>
      <c r="E823" s="98"/>
      <c r="F823" s="101" t="s">
        <v>35</v>
      </c>
      <c r="G823" s="98" t="s">
        <v>554</v>
      </c>
      <c r="H823" s="287"/>
      <c r="I823" s="87">
        <f>SUM(D823*H823)</f>
        <v>0</v>
      </c>
      <c r="J823" s="289"/>
      <c r="K823" s="337"/>
      <c r="L823" s="290"/>
      <c r="M823" s="62" t="s">
        <v>543</v>
      </c>
    </row>
    <row r="824" spans="1:13" s="56" customFormat="1" x14ac:dyDescent="0.25">
      <c r="A824" s="388" t="s">
        <v>618</v>
      </c>
      <c r="B824" s="389">
        <v>17</v>
      </c>
      <c r="C824" s="102"/>
      <c r="D824" s="110"/>
      <c r="E824" s="110"/>
      <c r="F824" s="115"/>
      <c r="G824" s="110"/>
      <c r="H824" s="288"/>
      <c r="I824" s="88"/>
      <c r="J824" s="291"/>
      <c r="K824" s="200"/>
      <c r="L824" s="291"/>
      <c r="M824" s="62"/>
    </row>
    <row r="825" spans="1:13" s="56" customFormat="1" ht="30" customHeight="1" x14ac:dyDescent="0.25">
      <c r="A825" s="387" t="s">
        <v>623</v>
      </c>
      <c r="B825" s="359">
        <v>17</v>
      </c>
      <c r="C825" s="94">
        <v>2853402072</v>
      </c>
      <c r="D825" s="98">
        <v>200</v>
      </c>
      <c r="E825" s="98"/>
      <c r="F825" s="101" t="s">
        <v>36</v>
      </c>
      <c r="G825" s="98" t="s">
        <v>554</v>
      </c>
      <c r="H825" s="287"/>
      <c r="I825" s="87">
        <f>SUM(D825*H825)</f>
        <v>0</v>
      </c>
      <c r="J825" s="289"/>
      <c r="K825" s="337"/>
      <c r="L825" s="290"/>
      <c r="M825" s="62" t="s">
        <v>543</v>
      </c>
    </row>
    <row r="826" spans="1:13" s="56" customFormat="1" x14ac:dyDescent="0.25">
      <c r="A826" s="388" t="s">
        <v>623</v>
      </c>
      <c r="B826" s="389">
        <v>17</v>
      </c>
      <c r="C826" s="102"/>
      <c r="D826" s="110"/>
      <c r="E826" s="110"/>
      <c r="F826" s="115"/>
      <c r="G826" s="110"/>
      <c r="H826" s="288"/>
      <c r="I826" s="88"/>
      <c r="J826" s="291"/>
      <c r="K826" s="200"/>
      <c r="L826" s="291"/>
      <c r="M826" s="62"/>
    </row>
    <row r="827" spans="1:13" s="56" customFormat="1" ht="30" customHeight="1" x14ac:dyDescent="0.25">
      <c r="A827" s="387" t="s">
        <v>624</v>
      </c>
      <c r="B827" s="359">
        <v>17</v>
      </c>
      <c r="C827" s="94">
        <v>2853402073</v>
      </c>
      <c r="D827" s="98">
        <v>100</v>
      </c>
      <c r="E827" s="98"/>
      <c r="F827" s="101" t="s">
        <v>37</v>
      </c>
      <c r="G827" s="98" t="s">
        <v>554</v>
      </c>
      <c r="H827" s="287"/>
      <c r="I827" s="87">
        <f>SUM(D827*H827)</f>
        <v>0</v>
      </c>
      <c r="J827" s="289"/>
      <c r="K827" s="337"/>
      <c r="L827" s="290"/>
      <c r="M827" s="62" t="s">
        <v>543</v>
      </c>
    </row>
    <row r="828" spans="1:13" s="56" customFormat="1" x14ac:dyDescent="0.25">
      <c r="A828" s="388" t="s">
        <v>624</v>
      </c>
      <c r="B828" s="389">
        <v>17</v>
      </c>
      <c r="C828" s="102"/>
      <c r="D828" s="110"/>
      <c r="E828" s="110"/>
      <c r="F828" s="115"/>
      <c r="G828" s="110"/>
      <c r="H828" s="288"/>
      <c r="I828" s="88"/>
      <c r="J828" s="291"/>
      <c r="K828" s="200"/>
      <c r="L828" s="291"/>
      <c r="M828" s="62"/>
    </row>
    <row r="829" spans="1:13" s="56" customFormat="1" ht="30" customHeight="1" x14ac:dyDescent="0.25">
      <c r="A829" s="387" t="s">
        <v>626</v>
      </c>
      <c r="B829" s="359">
        <v>17</v>
      </c>
      <c r="C829" s="94">
        <v>2853402074</v>
      </c>
      <c r="D829" s="98">
        <v>150</v>
      </c>
      <c r="E829" s="98"/>
      <c r="F829" s="101" t="s">
        <v>38</v>
      </c>
      <c r="G829" s="98" t="s">
        <v>554</v>
      </c>
      <c r="H829" s="287"/>
      <c r="I829" s="87">
        <f>SUM(D829*H829)</f>
        <v>0</v>
      </c>
      <c r="J829" s="289"/>
      <c r="K829" s="337"/>
      <c r="L829" s="290"/>
      <c r="M829" s="62" t="s">
        <v>543</v>
      </c>
    </row>
    <row r="830" spans="1:13" s="56" customFormat="1" x14ac:dyDescent="0.25">
      <c r="A830" s="388" t="s">
        <v>626</v>
      </c>
      <c r="B830" s="389">
        <v>17</v>
      </c>
      <c r="C830" s="102"/>
      <c r="D830" s="110"/>
      <c r="E830" s="110"/>
      <c r="F830" s="115"/>
      <c r="G830" s="110"/>
      <c r="H830" s="288"/>
      <c r="I830" s="88"/>
      <c r="J830" s="291"/>
      <c r="K830" s="200"/>
      <c r="L830" s="291"/>
      <c r="M830" s="62"/>
    </row>
    <row r="831" spans="1:13" s="56" customFormat="1" ht="30" customHeight="1" x14ac:dyDescent="0.25">
      <c r="A831" s="387" t="s">
        <v>627</v>
      </c>
      <c r="B831" s="359">
        <v>17</v>
      </c>
      <c r="C831" s="94">
        <v>2853402075</v>
      </c>
      <c r="D831" s="98">
        <v>200</v>
      </c>
      <c r="E831" s="98"/>
      <c r="F831" s="101" t="s">
        <v>39</v>
      </c>
      <c r="G831" s="98" t="s">
        <v>554</v>
      </c>
      <c r="H831" s="287"/>
      <c r="I831" s="87">
        <f>SUM(D831*H831)</f>
        <v>0</v>
      </c>
      <c r="J831" s="289"/>
      <c r="K831" s="337"/>
      <c r="L831" s="290"/>
      <c r="M831" s="62" t="s">
        <v>543</v>
      </c>
    </row>
    <row r="832" spans="1:13" s="56" customFormat="1" x14ac:dyDescent="0.25">
      <c r="A832" s="388" t="s">
        <v>627</v>
      </c>
      <c r="B832" s="389">
        <v>17</v>
      </c>
      <c r="C832" s="102"/>
      <c r="D832" s="110"/>
      <c r="E832" s="110"/>
      <c r="F832" s="115"/>
      <c r="G832" s="110"/>
      <c r="H832" s="288"/>
      <c r="I832" s="88"/>
      <c r="J832" s="291"/>
      <c r="K832" s="200"/>
      <c r="L832" s="291"/>
      <c r="M832" s="62"/>
    </row>
    <row r="833" spans="1:13" s="56" customFormat="1" ht="30" customHeight="1" x14ac:dyDescent="0.25">
      <c r="A833" s="387" t="s">
        <v>628</v>
      </c>
      <c r="B833" s="359">
        <v>17</v>
      </c>
      <c r="C833" s="94">
        <v>2853402076</v>
      </c>
      <c r="D833" s="98">
        <v>150</v>
      </c>
      <c r="E833" s="98"/>
      <c r="F833" s="101" t="s">
        <v>40</v>
      </c>
      <c r="G833" s="98" t="s">
        <v>554</v>
      </c>
      <c r="H833" s="287"/>
      <c r="I833" s="87">
        <f>SUM(D833*H833)</f>
        <v>0</v>
      </c>
      <c r="J833" s="289"/>
      <c r="K833" s="337"/>
      <c r="L833" s="290"/>
      <c r="M833" s="62" t="s">
        <v>543</v>
      </c>
    </row>
    <row r="834" spans="1:13" s="56" customFormat="1" x14ac:dyDescent="0.25">
      <c r="A834" s="388" t="s">
        <v>628</v>
      </c>
      <c r="B834" s="389">
        <v>17</v>
      </c>
      <c r="C834" s="102"/>
      <c r="D834" s="110"/>
      <c r="E834" s="110"/>
      <c r="F834" s="115"/>
      <c r="G834" s="110"/>
      <c r="H834" s="288"/>
      <c r="I834" s="88"/>
      <c r="J834" s="291"/>
      <c r="K834" s="200"/>
      <c r="L834" s="291"/>
      <c r="M834" s="62"/>
    </row>
    <row r="835" spans="1:13" s="56" customFormat="1" ht="30" customHeight="1" x14ac:dyDescent="0.25">
      <c r="A835" s="387" t="s">
        <v>629</v>
      </c>
      <c r="B835" s="359">
        <v>17</v>
      </c>
      <c r="C835" s="94">
        <v>2853402078</v>
      </c>
      <c r="D835" s="98">
        <v>50</v>
      </c>
      <c r="E835" s="98"/>
      <c r="F835" s="101" t="s">
        <v>41</v>
      </c>
      <c r="G835" s="98" t="s">
        <v>554</v>
      </c>
      <c r="H835" s="287"/>
      <c r="I835" s="87">
        <f>SUM(D835*H835)</f>
        <v>0</v>
      </c>
      <c r="J835" s="289"/>
      <c r="K835" s="337"/>
      <c r="L835" s="290"/>
      <c r="M835" s="62" t="s">
        <v>543</v>
      </c>
    </row>
    <row r="836" spans="1:13" s="56" customFormat="1" x14ac:dyDescent="0.25">
      <c r="A836" s="388" t="s">
        <v>629</v>
      </c>
      <c r="B836" s="389">
        <v>17</v>
      </c>
      <c r="C836" s="102"/>
      <c r="D836" s="110"/>
      <c r="E836" s="110"/>
      <c r="F836" s="115"/>
      <c r="G836" s="110"/>
      <c r="H836" s="288"/>
      <c r="I836" s="88"/>
      <c r="J836" s="291"/>
      <c r="K836" s="200"/>
      <c r="L836" s="291"/>
      <c r="M836" s="62"/>
    </row>
    <row r="837" spans="1:13" s="56" customFormat="1" ht="30" x14ac:dyDescent="0.25">
      <c r="A837" s="387" t="s">
        <v>630</v>
      </c>
      <c r="B837" s="359">
        <v>17</v>
      </c>
      <c r="C837" s="94">
        <v>2853402079</v>
      </c>
      <c r="D837" s="98">
        <v>50</v>
      </c>
      <c r="E837" s="98"/>
      <c r="F837" s="101" t="s">
        <v>42</v>
      </c>
      <c r="G837" s="98" t="s">
        <v>554</v>
      </c>
      <c r="H837" s="287"/>
      <c r="I837" s="87">
        <f>SUM(D837*H837)</f>
        <v>0</v>
      </c>
      <c r="J837" s="289"/>
      <c r="K837" s="337"/>
      <c r="L837" s="290"/>
      <c r="M837" s="62" t="s">
        <v>543</v>
      </c>
    </row>
    <row r="838" spans="1:13" s="56" customFormat="1" ht="15.6" x14ac:dyDescent="0.25">
      <c r="A838" s="388" t="s">
        <v>630</v>
      </c>
      <c r="B838" s="389">
        <v>17</v>
      </c>
      <c r="C838" s="102"/>
      <c r="D838" s="110"/>
      <c r="E838" s="357" t="s">
        <v>279</v>
      </c>
      <c r="F838" s="367"/>
      <c r="G838" s="98"/>
      <c r="H838" s="288"/>
      <c r="I838" s="90"/>
      <c r="J838" s="291"/>
      <c r="K838" s="200"/>
      <c r="L838" s="291"/>
      <c r="M838" s="63"/>
    </row>
    <row r="839" spans="1:13" s="56" customFormat="1" ht="30" x14ac:dyDescent="0.25">
      <c r="A839" s="387" t="s">
        <v>830</v>
      </c>
      <c r="B839" s="359">
        <v>17</v>
      </c>
      <c r="C839" s="94">
        <v>2853402080</v>
      </c>
      <c r="D839" s="98">
        <v>50</v>
      </c>
      <c r="E839" s="98"/>
      <c r="F839" s="101" t="s">
        <v>43</v>
      </c>
      <c r="G839" s="98" t="s">
        <v>554</v>
      </c>
      <c r="H839" s="287"/>
      <c r="I839" s="87">
        <f>SUM(D839*H839)</f>
        <v>0</v>
      </c>
      <c r="J839" s="289"/>
      <c r="K839" s="337"/>
      <c r="L839" s="290"/>
      <c r="M839" s="62" t="s">
        <v>543</v>
      </c>
    </row>
    <row r="840" spans="1:13" ht="15.6" x14ac:dyDescent="0.25">
      <c r="A840" s="388" t="s">
        <v>830</v>
      </c>
      <c r="B840" s="389">
        <v>17</v>
      </c>
      <c r="C840" s="102"/>
      <c r="D840" s="110"/>
      <c r="E840" s="357" t="s">
        <v>279</v>
      </c>
      <c r="F840" s="367"/>
      <c r="G840" s="98"/>
      <c r="H840" s="288"/>
      <c r="I840" s="90"/>
      <c r="J840" s="291"/>
      <c r="K840" s="200"/>
      <c r="L840" s="291"/>
      <c r="M840" s="63"/>
    </row>
    <row r="841" spans="1:13" s="56" customFormat="1" ht="30" customHeight="1" x14ac:dyDescent="0.25">
      <c r="A841" s="387" t="s">
        <v>631</v>
      </c>
      <c r="B841" s="359">
        <v>17</v>
      </c>
      <c r="C841" s="94">
        <v>2853402081</v>
      </c>
      <c r="D841" s="98">
        <v>25</v>
      </c>
      <c r="E841" s="98"/>
      <c r="F841" s="101" t="s">
        <v>44</v>
      </c>
      <c r="G841" s="98" t="s">
        <v>554</v>
      </c>
      <c r="H841" s="287"/>
      <c r="I841" s="87">
        <f>SUM(D841*H841)</f>
        <v>0</v>
      </c>
      <c r="J841" s="289"/>
      <c r="K841" s="337"/>
      <c r="L841" s="290"/>
      <c r="M841" s="62" t="s">
        <v>543</v>
      </c>
    </row>
    <row r="842" spans="1:13" ht="15.6" x14ac:dyDescent="0.25">
      <c r="A842" s="388" t="s">
        <v>631</v>
      </c>
      <c r="B842" s="389">
        <v>17</v>
      </c>
      <c r="C842" s="102"/>
      <c r="D842" s="110"/>
      <c r="E842" s="357" t="s">
        <v>279</v>
      </c>
      <c r="F842" s="367"/>
      <c r="G842" s="98"/>
      <c r="H842" s="288"/>
      <c r="I842" s="90"/>
      <c r="J842" s="291"/>
      <c r="K842" s="200"/>
      <c r="L842" s="291"/>
      <c r="M842" s="63"/>
    </row>
    <row r="843" spans="1:13" s="56" customFormat="1" ht="30" customHeight="1" x14ac:dyDescent="0.25">
      <c r="A843" s="387" t="s">
        <v>632</v>
      </c>
      <c r="B843" s="359">
        <v>17</v>
      </c>
      <c r="C843" s="94">
        <v>2853402364</v>
      </c>
      <c r="D843" s="98">
        <v>100</v>
      </c>
      <c r="E843" s="98"/>
      <c r="F843" s="101" t="s">
        <v>47</v>
      </c>
      <c r="G843" s="98" t="s">
        <v>554</v>
      </c>
      <c r="H843" s="287"/>
      <c r="I843" s="87">
        <f>SUM(D843*H843)</f>
        <v>0</v>
      </c>
      <c r="J843" s="289"/>
      <c r="K843" s="337"/>
      <c r="L843" s="290"/>
      <c r="M843" s="62" t="s">
        <v>543</v>
      </c>
    </row>
    <row r="844" spans="1:13" ht="15.6" x14ac:dyDescent="0.25">
      <c r="A844" s="388" t="s">
        <v>635</v>
      </c>
      <c r="B844" s="389">
        <v>17</v>
      </c>
      <c r="C844" s="102"/>
      <c r="D844" s="110"/>
      <c r="E844" s="357" t="s">
        <v>279</v>
      </c>
      <c r="F844" s="367"/>
      <c r="G844" s="98"/>
      <c r="H844" s="288"/>
      <c r="I844" s="90"/>
      <c r="J844" s="291"/>
      <c r="K844" s="200"/>
      <c r="L844" s="291"/>
      <c r="M844" s="63"/>
    </row>
    <row r="845" spans="1:13" s="56" customFormat="1" ht="30" x14ac:dyDescent="0.25">
      <c r="A845" s="387" t="s">
        <v>637</v>
      </c>
      <c r="B845" s="359">
        <v>17</v>
      </c>
      <c r="C845" s="94">
        <v>2853402365</v>
      </c>
      <c r="D845" s="98">
        <v>100</v>
      </c>
      <c r="E845" s="98"/>
      <c r="F845" s="101" t="s">
        <v>48</v>
      </c>
      <c r="G845" s="98" t="s">
        <v>554</v>
      </c>
      <c r="H845" s="287"/>
      <c r="I845" s="87">
        <f>SUM(D845*H845)</f>
        <v>0</v>
      </c>
      <c r="J845" s="289"/>
      <c r="K845" s="337"/>
      <c r="L845" s="290"/>
      <c r="M845" s="62" t="s">
        <v>543</v>
      </c>
    </row>
    <row r="846" spans="1:13" ht="15.6" x14ac:dyDescent="0.25">
      <c r="A846" s="388" t="s">
        <v>637</v>
      </c>
      <c r="B846" s="389">
        <v>17</v>
      </c>
      <c r="C846" s="102"/>
      <c r="D846" s="110"/>
      <c r="E846" s="357" t="s">
        <v>279</v>
      </c>
      <c r="F846" s="367"/>
      <c r="G846" s="98"/>
      <c r="H846" s="288"/>
      <c r="I846" s="90"/>
      <c r="J846" s="291"/>
      <c r="K846" s="200"/>
      <c r="L846" s="291"/>
      <c r="M846" s="63"/>
    </row>
    <row r="847" spans="1:13" s="56" customFormat="1" ht="30" customHeight="1" x14ac:dyDescent="0.25">
      <c r="A847" s="387" t="s">
        <v>639</v>
      </c>
      <c r="B847" s="359">
        <v>17</v>
      </c>
      <c r="C847" s="94">
        <v>2853402366</v>
      </c>
      <c r="D847" s="98">
        <v>150</v>
      </c>
      <c r="E847" s="98"/>
      <c r="F847" s="101" t="s">
        <v>49</v>
      </c>
      <c r="G847" s="98" t="s">
        <v>554</v>
      </c>
      <c r="H847" s="287"/>
      <c r="I847" s="87">
        <f>SUM(D847*H847)</f>
        <v>0</v>
      </c>
      <c r="J847" s="289"/>
      <c r="K847" s="337"/>
      <c r="L847" s="290"/>
      <c r="M847" s="62" t="s">
        <v>543</v>
      </c>
    </row>
    <row r="848" spans="1:13" x14ac:dyDescent="0.25">
      <c r="A848" s="388" t="s">
        <v>639</v>
      </c>
      <c r="B848" s="389">
        <v>17</v>
      </c>
      <c r="C848" s="102"/>
      <c r="D848" s="110"/>
      <c r="E848" s="110"/>
      <c r="F848" s="115"/>
      <c r="G848" s="110"/>
      <c r="H848" s="288"/>
      <c r="I848" s="88"/>
      <c r="J848" s="291"/>
      <c r="K848" s="200"/>
      <c r="L848" s="291"/>
      <c r="M848" s="62"/>
    </row>
    <row r="849" spans="1:13" s="56" customFormat="1" ht="30" customHeight="1" x14ac:dyDescent="0.25">
      <c r="A849" s="387" t="s">
        <v>640</v>
      </c>
      <c r="B849" s="359">
        <v>17</v>
      </c>
      <c r="C849" s="94">
        <v>2853402489</v>
      </c>
      <c r="D849" s="98">
        <v>150</v>
      </c>
      <c r="E849" s="98"/>
      <c r="F849" s="101" t="s">
        <v>45</v>
      </c>
      <c r="G849" s="98" t="s">
        <v>554</v>
      </c>
      <c r="H849" s="287"/>
      <c r="I849" s="87">
        <f>SUM(D849*H849)</f>
        <v>0</v>
      </c>
      <c r="J849" s="289"/>
      <c r="K849" s="337"/>
      <c r="L849" s="290"/>
      <c r="M849" s="62" t="s">
        <v>543</v>
      </c>
    </row>
    <row r="850" spans="1:13" s="56" customFormat="1" x14ac:dyDescent="0.25">
      <c r="A850" s="388" t="s">
        <v>640</v>
      </c>
      <c r="B850" s="389">
        <v>17</v>
      </c>
      <c r="C850" s="102"/>
      <c r="D850" s="110"/>
      <c r="E850" s="110"/>
      <c r="F850" s="115"/>
      <c r="G850" s="110"/>
      <c r="H850" s="288"/>
      <c r="I850" s="88"/>
      <c r="J850" s="291"/>
      <c r="K850" s="200"/>
      <c r="L850" s="291"/>
      <c r="M850" s="62"/>
    </row>
    <row r="851" spans="1:13" s="56" customFormat="1" ht="30" x14ac:dyDescent="0.25">
      <c r="A851" s="387"/>
      <c r="B851" s="359"/>
      <c r="C851" s="94">
        <v>2853402490</v>
      </c>
      <c r="D851" s="98">
        <v>150</v>
      </c>
      <c r="E851" s="98"/>
      <c r="F851" s="101" t="s">
        <v>46</v>
      </c>
      <c r="G851" s="98" t="s">
        <v>554</v>
      </c>
      <c r="H851" s="287"/>
      <c r="I851" s="87">
        <f>SUM(D851*H851)</f>
        <v>0</v>
      </c>
      <c r="J851" s="289"/>
      <c r="K851" s="337"/>
      <c r="L851" s="290"/>
      <c r="M851" s="62" t="s">
        <v>543</v>
      </c>
    </row>
    <row r="852" spans="1:13" s="56" customFormat="1" x14ac:dyDescent="0.25">
      <c r="A852" s="388"/>
      <c r="B852" s="389"/>
      <c r="C852" s="92"/>
      <c r="D852" s="96"/>
      <c r="E852" s="96"/>
      <c r="F852" s="97"/>
      <c r="G852" s="96"/>
      <c r="H852" s="75"/>
      <c r="I852" s="75"/>
      <c r="J852" s="75"/>
      <c r="K852" s="75"/>
      <c r="L852" s="75"/>
      <c r="M852" s="54"/>
    </row>
    <row r="853" spans="1:13" s="56" customFormat="1" ht="15.6" x14ac:dyDescent="0.3">
      <c r="A853" s="387"/>
      <c r="B853" s="359"/>
      <c r="C853" s="92"/>
      <c r="D853" s="96"/>
      <c r="E853" s="96"/>
      <c r="F853" s="123" t="s">
        <v>29</v>
      </c>
      <c r="G853" s="95"/>
      <c r="H853" s="421">
        <f>SUM(I819:I851)</f>
        <v>0</v>
      </c>
      <c r="I853" s="421"/>
      <c r="J853" s="421"/>
      <c r="K853" s="421"/>
      <c r="L853" s="421"/>
      <c r="M853" s="422"/>
    </row>
    <row r="854" spans="1:13" s="56" customFormat="1" ht="15.6" x14ac:dyDescent="0.3">
      <c r="A854" s="388"/>
      <c r="B854" s="389"/>
      <c r="C854" s="91"/>
      <c r="D854" s="95"/>
      <c r="E854" s="95"/>
      <c r="F854" s="123"/>
      <c r="G854" s="95"/>
      <c r="H854" s="65"/>
      <c r="I854" s="65"/>
      <c r="J854" s="65"/>
      <c r="K854" s="65"/>
      <c r="L854" s="65"/>
      <c r="M854" s="67"/>
    </row>
    <row r="855" spans="1:13" ht="15.6" x14ac:dyDescent="0.3">
      <c r="A855" s="388"/>
      <c r="B855" s="389"/>
      <c r="C855" s="91"/>
      <c r="D855" s="95"/>
      <c r="E855" s="95"/>
      <c r="F855" s="355" t="s">
        <v>73</v>
      </c>
      <c r="G855" s="410"/>
      <c r="H855" s="76"/>
      <c r="I855" s="76"/>
      <c r="J855" s="76"/>
      <c r="K855" s="76"/>
      <c r="L855" s="423" t="s">
        <v>336</v>
      </c>
      <c r="M855" s="423"/>
    </row>
    <row r="856" spans="1:13" ht="15.75" customHeight="1" x14ac:dyDescent="0.25">
      <c r="A856" s="387"/>
      <c r="B856" s="359"/>
      <c r="C856" s="91"/>
      <c r="D856" s="95"/>
      <c r="E856" s="95"/>
      <c r="F856" s="99"/>
      <c r="G856" s="95"/>
      <c r="H856" s="57"/>
      <c r="I856" s="57"/>
      <c r="J856" s="57"/>
      <c r="K856" s="57"/>
      <c r="L856" s="57"/>
      <c r="M856" s="58"/>
    </row>
    <row r="857" spans="1:13" x14ac:dyDescent="0.25">
      <c r="A857" s="387"/>
      <c r="B857" s="359"/>
      <c r="C857" s="91">
        <v>2855002057</v>
      </c>
      <c r="D857" s="95">
        <v>60</v>
      </c>
      <c r="E857" s="95"/>
      <c r="F857" s="99" t="s">
        <v>320</v>
      </c>
      <c r="G857" s="95" t="s">
        <v>554</v>
      </c>
      <c r="H857" s="292"/>
      <c r="I857" s="85">
        <f>SUM(D857*H857)</f>
        <v>0</v>
      </c>
      <c r="J857" s="295"/>
      <c r="K857" s="322"/>
      <c r="L857" s="296"/>
      <c r="M857" s="54" t="s">
        <v>543</v>
      </c>
    </row>
    <row r="858" spans="1:13" ht="15.75" customHeight="1" x14ac:dyDescent="0.25">
      <c r="A858" s="387"/>
      <c r="B858" s="359"/>
      <c r="C858" s="92"/>
      <c r="D858" s="96"/>
      <c r="E858" s="96"/>
      <c r="F858" s="97" t="s">
        <v>321</v>
      </c>
      <c r="G858" s="96"/>
      <c r="H858" s="294"/>
      <c r="I858" s="84"/>
      <c r="J858" s="299"/>
      <c r="K858" s="154"/>
      <c r="L858" s="299"/>
      <c r="M858" s="54"/>
    </row>
    <row r="859" spans="1:13" s="56" customFormat="1" ht="15.6" x14ac:dyDescent="0.3">
      <c r="A859" s="387" t="s">
        <v>648</v>
      </c>
      <c r="B859" s="359">
        <v>18</v>
      </c>
      <c r="C859" s="92"/>
      <c r="D859" s="96"/>
      <c r="E859" s="100" t="s">
        <v>279</v>
      </c>
      <c r="F859" s="100"/>
      <c r="G859" s="95"/>
      <c r="H859" s="294"/>
      <c r="I859" s="86"/>
      <c r="J859" s="299"/>
      <c r="K859" s="154"/>
      <c r="L859" s="299"/>
      <c r="M859" s="58"/>
    </row>
    <row r="860" spans="1:13" s="56" customFormat="1" ht="45" x14ac:dyDescent="0.25">
      <c r="A860" s="388" t="s">
        <v>648</v>
      </c>
      <c r="B860" s="389">
        <v>18</v>
      </c>
      <c r="C860" s="94">
        <v>2855002058</v>
      </c>
      <c r="D860" s="98">
        <v>50</v>
      </c>
      <c r="E860" s="98"/>
      <c r="F860" s="101" t="s">
        <v>328</v>
      </c>
      <c r="G860" s="98" t="s">
        <v>554</v>
      </c>
      <c r="H860" s="293"/>
      <c r="I860" s="87">
        <f>SUM(D860*H860)</f>
        <v>0</v>
      </c>
      <c r="J860" s="297"/>
      <c r="K860" s="337"/>
      <c r="L860" s="298"/>
      <c r="M860" s="62" t="s">
        <v>543</v>
      </c>
    </row>
    <row r="861" spans="1:13" ht="15.6" x14ac:dyDescent="0.3">
      <c r="A861" s="388" t="s">
        <v>648</v>
      </c>
      <c r="B861" s="389">
        <v>18</v>
      </c>
      <c r="C861" s="92"/>
      <c r="D861" s="96"/>
      <c r="E861" s="100" t="s">
        <v>279</v>
      </c>
      <c r="F861" s="100"/>
      <c r="G861" s="95"/>
      <c r="H861" s="294"/>
      <c r="I861" s="86"/>
      <c r="J861" s="299"/>
      <c r="K861" s="154"/>
      <c r="L861" s="299"/>
      <c r="M861" s="58"/>
    </row>
    <row r="862" spans="1:13" s="56" customFormat="1" x14ac:dyDescent="0.25">
      <c r="A862" s="387" t="s">
        <v>649</v>
      </c>
      <c r="B862" s="359">
        <v>18</v>
      </c>
      <c r="C862" s="91">
        <v>2855002062</v>
      </c>
      <c r="D862" s="95">
        <v>20</v>
      </c>
      <c r="E862" s="95"/>
      <c r="F862" s="99" t="s">
        <v>654</v>
      </c>
      <c r="G862" s="95" t="s">
        <v>554</v>
      </c>
      <c r="H862" s="292"/>
      <c r="I862" s="85">
        <f>SUM(D862*H862)</f>
        <v>0</v>
      </c>
      <c r="J862" s="295"/>
      <c r="K862" s="322"/>
      <c r="L862" s="296"/>
      <c r="M862" s="54" t="s">
        <v>543</v>
      </c>
    </row>
    <row r="863" spans="1:13" x14ac:dyDescent="0.25">
      <c r="A863" s="388" t="s">
        <v>649</v>
      </c>
      <c r="B863" s="389">
        <v>18</v>
      </c>
      <c r="C863" s="92"/>
      <c r="D863" s="96"/>
      <c r="E863" s="96"/>
      <c r="F863" s="97" t="s">
        <v>323</v>
      </c>
      <c r="G863" s="96"/>
      <c r="H863" s="294"/>
      <c r="I863" s="84"/>
      <c r="J863" s="299"/>
      <c r="K863" s="154"/>
      <c r="L863" s="299"/>
      <c r="M863" s="54"/>
    </row>
    <row r="864" spans="1:13" s="56" customFormat="1" x14ac:dyDescent="0.25">
      <c r="A864" s="387" t="s">
        <v>651</v>
      </c>
      <c r="B864" s="359">
        <v>18</v>
      </c>
      <c r="C864" s="92"/>
      <c r="D864" s="96"/>
      <c r="E864" s="96"/>
      <c r="F864" s="351" t="s">
        <v>324</v>
      </c>
      <c r="G864" s="96"/>
      <c r="H864" s="294"/>
      <c r="I864" s="84"/>
      <c r="J864" s="299"/>
      <c r="K864" s="154"/>
      <c r="L864" s="299"/>
      <c r="M864" s="54"/>
    </row>
    <row r="865" spans="1:13" s="56" customFormat="1" ht="15.6" x14ac:dyDescent="0.3">
      <c r="A865" s="388" t="s">
        <v>651</v>
      </c>
      <c r="B865" s="389">
        <v>18</v>
      </c>
      <c r="C865" s="92"/>
      <c r="D865" s="96"/>
      <c r="E865" s="100" t="s">
        <v>279</v>
      </c>
      <c r="F865" s="100"/>
      <c r="G865" s="95"/>
      <c r="H865" s="294"/>
      <c r="I865" s="86"/>
      <c r="J865" s="299"/>
      <c r="K865" s="154"/>
      <c r="L865" s="299"/>
      <c r="M865" s="58"/>
    </row>
    <row r="866" spans="1:13" s="56" customFormat="1" x14ac:dyDescent="0.25">
      <c r="A866" s="388" t="s">
        <v>651</v>
      </c>
      <c r="B866" s="389">
        <v>18</v>
      </c>
      <c r="C866" s="91">
        <v>2855002370</v>
      </c>
      <c r="D866" s="95">
        <v>400</v>
      </c>
      <c r="E866" s="95"/>
      <c r="F866" s="99" t="s">
        <v>325</v>
      </c>
      <c r="G866" s="95" t="s">
        <v>554</v>
      </c>
      <c r="H866" s="292"/>
      <c r="I866" s="85">
        <f>SUM(D866*H866)</f>
        <v>0</v>
      </c>
      <c r="J866" s="295"/>
      <c r="K866" s="322"/>
      <c r="L866" s="296"/>
      <c r="M866" s="54" t="s">
        <v>543</v>
      </c>
    </row>
    <row r="867" spans="1:13" x14ac:dyDescent="0.25">
      <c r="A867" s="388" t="s">
        <v>651</v>
      </c>
      <c r="B867" s="389">
        <v>18</v>
      </c>
      <c r="C867" s="92"/>
      <c r="D867" s="96"/>
      <c r="E867" s="96"/>
      <c r="F867" s="97" t="s">
        <v>326</v>
      </c>
      <c r="G867" s="96"/>
      <c r="H867" s="294"/>
      <c r="I867" s="84"/>
      <c r="J867" s="299"/>
      <c r="K867" s="154"/>
      <c r="L867" s="299"/>
      <c r="M867" s="54"/>
    </row>
    <row r="868" spans="1:13" s="56" customFormat="1" x14ac:dyDescent="0.25">
      <c r="A868" s="387" t="s">
        <v>652</v>
      </c>
      <c r="B868" s="359">
        <v>18</v>
      </c>
      <c r="C868" s="92"/>
      <c r="D868" s="96"/>
      <c r="E868" s="96"/>
      <c r="F868" s="97" t="s">
        <v>568</v>
      </c>
      <c r="G868" s="96"/>
      <c r="H868" s="294"/>
      <c r="I868" s="84"/>
      <c r="J868" s="299"/>
      <c r="K868" s="154"/>
      <c r="L868" s="299"/>
      <c r="M868" s="54"/>
    </row>
    <row r="869" spans="1:13" s="56" customFormat="1" ht="15.6" x14ac:dyDescent="0.3">
      <c r="A869" s="388" t="s">
        <v>652</v>
      </c>
      <c r="B869" s="389">
        <v>18</v>
      </c>
      <c r="C869" s="92"/>
      <c r="D869" s="96"/>
      <c r="E869" s="100" t="s">
        <v>279</v>
      </c>
      <c r="F869" s="100"/>
      <c r="G869" s="95"/>
      <c r="H869" s="294"/>
      <c r="I869" s="86"/>
      <c r="J869" s="299"/>
      <c r="K869" s="154"/>
      <c r="L869" s="299"/>
      <c r="M869" s="58"/>
    </row>
    <row r="870" spans="1:13" s="56" customFormat="1" x14ac:dyDescent="0.25">
      <c r="A870" s="388"/>
      <c r="B870" s="389"/>
      <c r="C870" s="91">
        <v>2855002457</v>
      </c>
      <c r="D870" s="95">
        <v>20</v>
      </c>
      <c r="E870" s="95"/>
      <c r="F870" s="99" t="s">
        <v>726</v>
      </c>
      <c r="G870" s="95" t="s">
        <v>554</v>
      </c>
      <c r="H870" s="292"/>
      <c r="I870" s="85">
        <f>SUM(D870*H870)</f>
        <v>0</v>
      </c>
      <c r="J870" s="295"/>
      <c r="K870" s="322"/>
      <c r="L870" s="296"/>
      <c r="M870" s="54" t="s">
        <v>543</v>
      </c>
    </row>
    <row r="871" spans="1:13" x14ac:dyDescent="0.25">
      <c r="A871" s="388" t="s">
        <v>652</v>
      </c>
      <c r="B871" s="389">
        <v>18</v>
      </c>
      <c r="C871" s="92"/>
      <c r="D871" s="96"/>
      <c r="E871" s="96"/>
      <c r="F871" s="97" t="s">
        <v>327</v>
      </c>
      <c r="G871" s="96"/>
      <c r="H871" s="294"/>
      <c r="I871" s="84"/>
      <c r="J871" s="299"/>
      <c r="K871" s="154"/>
      <c r="L871" s="299"/>
      <c r="M871" s="54"/>
    </row>
    <row r="872" spans="1:13" s="56" customFormat="1" ht="15.6" x14ac:dyDescent="0.3">
      <c r="A872" s="387" t="s">
        <v>653</v>
      </c>
      <c r="B872" s="359">
        <v>18</v>
      </c>
      <c r="C872" s="92"/>
      <c r="D872" s="96"/>
      <c r="E872" s="100" t="s">
        <v>279</v>
      </c>
      <c r="F872" s="100"/>
      <c r="G872" s="95"/>
      <c r="H872" s="294"/>
      <c r="I872" s="86"/>
      <c r="J872" s="299"/>
      <c r="K872" s="154"/>
      <c r="L872" s="299"/>
      <c r="M872" s="58"/>
    </row>
    <row r="873" spans="1:13" s="56" customFormat="1" x14ac:dyDescent="0.25">
      <c r="A873" s="388" t="s">
        <v>653</v>
      </c>
      <c r="B873" s="389">
        <v>18</v>
      </c>
      <c r="C873" s="91">
        <v>2855002465</v>
      </c>
      <c r="D873" s="95">
        <v>200</v>
      </c>
      <c r="E873" s="95"/>
      <c r="F873" s="99" t="s">
        <v>329</v>
      </c>
      <c r="G873" s="95" t="s">
        <v>554</v>
      </c>
      <c r="H873" s="292"/>
      <c r="I873" s="85">
        <f>SUM(D873*H873)</f>
        <v>0</v>
      </c>
      <c r="J873" s="295"/>
      <c r="K873" s="322"/>
      <c r="L873" s="296"/>
      <c r="M873" s="54" t="s">
        <v>543</v>
      </c>
    </row>
    <row r="874" spans="1:13" x14ac:dyDescent="0.25">
      <c r="A874" s="388" t="s">
        <v>653</v>
      </c>
      <c r="B874" s="389">
        <v>18</v>
      </c>
      <c r="C874" s="92"/>
      <c r="D874" s="96"/>
      <c r="E874" s="96"/>
      <c r="F874" s="97" t="s">
        <v>333</v>
      </c>
      <c r="G874" s="96"/>
      <c r="H874" s="294"/>
      <c r="I874" s="84"/>
      <c r="J874" s="299"/>
      <c r="K874" s="154"/>
      <c r="L874" s="299"/>
      <c r="M874" s="54"/>
    </row>
    <row r="875" spans="1:13" s="56" customFormat="1" x14ac:dyDescent="0.25">
      <c r="A875" s="387" t="s">
        <v>655</v>
      </c>
      <c r="B875" s="359">
        <v>18</v>
      </c>
      <c r="C875" s="92"/>
      <c r="D875" s="96"/>
      <c r="E875" s="96"/>
      <c r="F875" s="97" t="s">
        <v>330</v>
      </c>
      <c r="G875" s="96"/>
      <c r="H875" s="294"/>
      <c r="I875" s="84"/>
      <c r="J875" s="299"/>
      <c r="K875" s="154"/>
      <c r="L875" s="299"/>
      <c r="M875" s="54"/>
    </row>
    <row r="876" spans="1:13" s="56" customFormat="1" ht="15.6" x14ac:dyDescent="0.3">
      <c r="A876" s="388" t="s">
        <v>655</v>
      </c>
      <c r="B876" s="389">
        <v>18</v>
      </c>
      <c r="C876" s="92"/>
      <c r="D876" s="96"/>
      <c r="E876" s="100" t="s">
        <v>279</v>
      </c>
      <c r="F876" s="100"/>
      <c r="G876" s="95"/>
      <c r="H876" s="294"/>
      <c r="I876" s="86"/>
      <c r="J876" s="299"/>
      <c r="K876" s="154"/>
      <c r="L876" s="299"/>
      <c r="M876" s="58"/>
    </row>
    <row r="877" spans="1:13" s="56" customFormat="1" x14ac:dyDescent="0.25">
      <c r="A877" s="388"/>
      <c r="B877" s="389"/>
      <c r="C877" s="91">
        <v>2855002466</v>
      </c>
      <c r="D877" s="95">
        <v>50</v>
      </c>
      <c r="E877" s="95"/>
      <c r="F877" s="99" t="s">
        <v>331</v>
      </c>
      <c r="G877" s="95" t="s">
        <v>554</v>
      </c>
      <c r="H877" s="292"/>
      <c r="I877" s="85">
        <f>SUM(D877*H877)</f>
        <v>0</v>
      </c>
      <c r="J877" s="295"/>
      <c r="K877" s="322"/>
      <c r="L877" s="296"/>
      <c r="M877" s="54" t="s">
        <v>543</v>
      </c>
    </row>
    <row r="878" spans="1:13" x14ac:dyDescent="0.25">
      <c r="A878" s="388" t="s">
        <v>655</v>
      </c>
      <c r="B878" s="389">
        <v>18</v>
      </c>
      <c r="C878" s="92"/>
      <c r="D878" s="96"/>
      <c r="E878" s="96"/>
      <c r="F878" s="97" t="s">
        <v>332</v>
      </c>
      <c r="G878" s="96"/>
      <c r="H878" s="294"/>
      <c r="I878" s="84"/>
      <c r="J878" s="299"/>
      <c r="K878" s="154"/>
      <c r="L878" s="299"/>
      <c r="M878" s="54"/>
    </row>
    <row r="879" spans="1:13" s="56" customFormat="1" x14ac:dyDescent="0.25">
      <c r="A879" s="387" t="s">
        <v>656</v>
      </c>
      <c r="B879" s="359">
        <v>18</v>
      </c>
      <c r="C879" s="92"/>
      <c r="D879" s="96"/>
      <c r="E879" s="96"/>
      <c r="F879" s="97" t="s">
        <v>568</v>
      </c>
      <c r="G879" s="96"/>
      <c r="H879" s="294"/>
      <c r="I879" s="84"/>
      <c r="J879" s="299"/>
      <c r="K879" s="154"/>
      <c r="L879" s="299"/>
      <c r="M879" s="54"/>
    </row>
    <row r="880" spans="1:13" s="56" customFormat="1" ht="15.6" x14ac:dyDescent="0.3">
      <c r="A880" s="388" t="s">
        <v>656</v>
      </c>
      <c r="B880" s="389">
        <v>18</v>
      </c>
      <c r="C880" s="92"/>
      <c r="D880" s="96"/>
      <c r="E880" s="100" t="s">
        <v>279</v>
      </c>
      <c r="F880" s="100"/>
      <c r="G880" s="95"/>
      <c r="H880" s="294"/>
      <c r="I880" s="86"/>
      <c r="J880" s="299"/>
      <c r="K880" s="154"/>
      <c r="L880" s="299"/>
      <c r="M880" s="58"/>
    </row>
    <row r="881" spans="1:13" s="56" customFormat="1" x14ac:dyDescent="0.25">
      <c r="A881" s="388"/>
      <c r="B881" s="389"/>
      <c r="C881" s="91">
        <v>2855002051</v>
      </c>
      <c r="D881" s="95">
        <v>300</v>
      </c>
      <c r="E881" s="95"/>
      <c r="F881" s="99" t="s">
        <v>650</v>
      </c>
      <c r="G881" s="95" t="s">
        <v>554</v>
      </c>
      <c r="H881" s="292"/>
      <c r="I881" s="85">
        <f>SUM(D881*H881)</f>
        <v>0</v>
      </c>
      <c r="J881" s="295"/>
      <c r="K881" s="322"/>
      <c r="L881" s="296"/>
      <c r="M881" s="54" t="s">
        <v>543</v>
      </c>
    </row>
    <row r="882" spans="1:13" x14ac:dyDescent="0.25">
      <c r="A882" s="388" t="s">
        <v>656</v>
      </c>
      <c r="B882" s="389">
        <v>18</v>
      </c>
      <c r="C882" s="92"/>
      <c r="D882" s="96"/>
      <c r="E882" s="96"/>
      <c r="F882" s="97" t="s">
        <v>334</v>
      </c>
      <c r="G882" s="96"/>
      <c r="H882" s="294"/>
      <c r="I882" s="84"/>
      <c r="J882" s="299"/>
      <c r="K882" s="154"/>
      <c r="L882" s="299"/>
      <c r="M882" s="54"/>
    </row>
    <row r="883" spans="1:13" s="56" customFormat="1" ht="15.6" x14ac:dyDescent="0.3">
      <c r="A883" s="387" t="s">
        <v>644</v>
      </c>
      <c r="B883" s="359">
        <v>18</v>
      </c>
      <c r="C883" s="92"/>
      <c r="D883" s="96"/>
      <c r="E883" s="100" t="s">
        <v>279</v>
      </c>
      <c r="F883" s="100"/>
      <c r="G883" s="95"/>
      <c r="H883" s="294"/>
      <c r="I883" s="86"/>
      <c r="J883" s="299"/>
      <c r="K883" s="154"/>
      <c r="L883" s="299"/>
      <c r="M883" s="58"/>
    </row>
    <row r="884" spans="1:13" s="56" customFormat="1" ht="45" x14ac:dyDescent="0.25">
      <c r="A884" s="388" t="s">
        <v>644</v>
      </c>
      <c r="B884" s="389">
        <v>18</v>
      </c>
      <c r="C884" s="94">
        <v>2855002054</v>
      </c>
      <c r="D884" s="98">
        <v>60</v>
      </c>
      <c r="E884" s="98"/>
      <c r="F884" s="101" t="s">
        <v>419</v>
      </c>
      <c r="G884" s="98" t="s">
        <v>554</v>
      </c>
      <c r="H884" s="293"/>
      <c r="I884" s="87">
        <f>SUM(D884*H884)</f>
        <v>0</v>
      </c>
      <c r="J884" s="297"/>
      <c r="K884" s="337"/>
      <c r="L884" s="298"/>
      <c r="M884" s="62" t="s">
        <v>543</v>
      </c>
    </row>
    <row r="885" spans="1:13" x14ac:dyDescent="0.25">
      <c r="A885" s="388" t="s">
        <v>644</v>
      </c>
      <c r="B885" s="389">
        <v>18</v>
      </c>
      <c r="C885" s="92"/>
      <c r="D885" s="96"/>
      <c r="E885" s="96"/>
      <c r="F885" s="97"/>
      <c r="G885" s="96"/>
      <c r="H885" s="294"/>
      <c r="I885" s="84"/>
      <c r="J885" s="299"/>
      <c r="K885" s="154"/>
      <c r="L885" s="299"/>
      <c r="M885" s="54"/>
    </row>
    <row r="886" spans="1:13" s="56" customFormat="1" x14ac:dyDescent="0.25">
      <c r="A886" s="387" t="s">
        <v>646</v>
      </c>
      <c r="B886" s="359">
        <v>18</v>
      </c>
      <c r="C886" s="92">
        <v>2855002472</v>
      </c>
      <c r="D886" s="96">
        <v>25</v>
      </c>
      <c r="E886" s="96"/>
      <c r="F886" s="97" t="s">
        <v>50</v>
      </c>
      <c r="G886" s="9" t="s">
        <v>554</v>
      </c>
      <c r="H886" s="292"/>
      <c r="I886" s="85">
        <f>SUM(D886*H886)</f>
        <v>0</v>
      </c>
      <c r="J886" s="295"/>
      <c r="K886" s="322"/>
      <c r="L886" s="296"/>
      <c r="M886" s="54" t="s">
        <v>543</v>
      </c>
    </row>
    <row r="887" spans="1:13" s="56" customFormat="1" x14ac:dyDescent="0.25">
      <c r="A887" s="388" t="s">
        <v>646</v>
      </c>
      <c r="B887" s="389">
        <v>18</v>
      </c>
      <c r="C887" s="92"/>
      <c r="D887" s="96"/>
      <c r="E887" s="96"/>
      <c r="F887" s="97" t="s">
        <v>51</v>
      </c>
      <c r="G887" s="96"/>
      <c r="H887" s="75"/>
      <c r="I887" s="84"/>
      <c r="J887" s="75"/>
      <c r="K887" s="343"/>
      <c r="L887" s="75"/>
      <c r="M887" s="54"/>
    </row>
    <row r="888" spans="1:13" s="56" customFormat="1" x14ac:dyDescent="0.25">
      <c r="A888" s="388" t="s">
        <v>646</v>
      </c>
      <c r="B888" s="389">
        <v>18</v>
      </c>
      <c r="C888" s="92"/>
      <c r="D888" s="96"/>
      <c r="E888" s="96"/>
      <c r="F888" s="97" t="s">
        <v>568</v>
      </c>
      <c r="G888" s="96"/>
      <c r="H888" s="75"/>
      <c r="I888" s="75"/>
      <c r="J888" s="75"/>
      <c r="K888" s="75"/>
      <c r="L888" s="75"/>
      <c r="M888" s="54"/>
    </row>
    <row r="889" spans="1:13" s="56" customFormat="1" ht="15.6" x14ac:dyDescent="0.3">
      <c r="A889" s="388"/>
      <c r="B889" s="389">
        <v>18</v>
      </c>
      <c r="C889" s="92"/>
      <c r="D889" s="96"/>
      <c r="E889" s="100" t="s">
        <v>279</v>
      </c>
      <c r="F889" s="100"/>
      <c r="G889" s="95"/>
      <c r="H889" s="57"/>
      <c r="I889" s="57"/>
      <c r="J889" s="57"/>
      <c r="K889" s="57"/>
      <c r="L889" s="57"/>
      <c r="M889" s="58"/>
    </row>
    <row r="890" spans="1:13" s="56" customFormat="1" ht="15.6" x14ac:dyDescent="0.3">
      <c r="A890" s="388"/>
      <c r="B890" s="389">
        <v>18</v>
      </c>
      <c r="C890" s="91"/>
      <c r="D890" s="95"/>
      <c r="E890" s="95"/>
      <c r="F890" s="123" t="s">
        <v>88</v>
      </c>
      <c r="G890" s="95"/>
      <c r="H890" s="421">
        <f>SUM(I857:I886)</f>
        <v>0</v>
      </c>
      <c r="I890" s="421"/>
      <c r="J890" s="421"/>
      <c r="K890" s="421"/>
      <c r="L890" s="421"/>
      <c r="M890" s="422"/>
    </row>
    <row r="891" spans="1:13" ht="15.75" customHeight="1" x14ac:dyDescent="0.3">
      <c r="A891" s="388"/>
      <c r="B891" s="389">
        <v>18</v>
      </c>
      <c r="C891" s="91"/>
      <c r="D891" s="95"/>
      <c r="E891" s="95"/>
      <c r="F891" s="123"/>
      <c r="G891" s="95"/>
      <c r="H891" s="65"/>
      <c r="I891" s="65"/>
      <c r="J891" s="65"/>
      <c r="K891" s="65"/>
      <c r="L891" s="65"/>
      <c r="M891" s="69"/>
    </row>
    <row r="892" spans="1:13" ht="15.75" customHeight="1" x14ac:dyDescent="0.3">
      <c r="A892" s="387"/>
      <c r="B892" s="359"/>
      <c r="C892" s="108"/>
      <c r="D892" s="359"/>
      <c r="E892" s="359"/>
      <c r="F892" s="355" t="s">
        <v>286</v>
      </c>
      <c r="G892" s="410"/>
      <c r="H892" s="76"/>
      <c r="I892" s="76"/>
      <c r="J892" s="76"/>
      <c r="K892" s="76"/>
      <c r="L892" s="423" t="s">
        <v>303</v>
      </c>
      <c r="M892" s="423"/>
    </row>
    <row r="893" spans="1:13" ht="15.75" customHeight="1" x14ac:dyDescent="0.3">
      <c r="A893" s="387"/>
      <c r="B893" s="359"/>
      <c r="C893" s="91"/>
      <c r="D893" s="95"/>
      <c r="E893" s="95"/>
      <c r="F893" s="100"/>
      <c r="G893" s="95"/>
      <c r="H893" s="57"/>
      <c r="I893" s="57"/>
      <c r="J893" s="57"/>
      <c r="K893" s="57"/>
      <c r="L893" s="57"/>
      <c r="M893" s="58"/>
    </row>
    <row r="894" spans="1:13" ht="15.75" customHeight="1" x14ac:dyDescent="0.25">
      <c r="A894" s="387"/>
      <c r="B894" s="359"/>
      <c r="C894" s="91">
        <v>2852802001</v>
      </c>
      <c r="D894" s="95">
        <v>100</v>
      </c>
      <c r="E894" s="95"/>
      <c r="F894" s="99" t="s">
        <v>287</v>
      </c>
      <c r="G894" s="95" t="s">
        <v>554</v>
      </c>
      <c r="H894" s="300"/>
      <c r="I894" s="85">
        <f>SUM(D894*H894)</f>
        <v>0</v>
      </c>
      <c r="J894" s="302"/>
      <c r="K894" s="322"/>
      <c r="L894" s="303"/>
      <c r="M894" s="54" t="s">
        <v>543</v>
      </c>
    </row>
    <row r="895" spans="1:13" ht="15.75" customHeight="1" x14ac:dyDescent="0.25">
      <c r="A895" s="387"/>
      <c r="B895" s="359"/>
      <c r="C895" s="92"/>
      <c r="D895" s="96"/>
      <c r="E895" s="96"/>
      <c r="F895" s="97" t="s">
        <v>383</v>
      </c>
      <c r="G895" s="96"/>
      <c r="H895" s="301"/>
      <c r="I895" s="84"/>
      <c r="J895" s="304"/>
      <c r="K895" s="154"/>
      <c r="L895" s="304"/>
      <c r="M895" s="54"/>
    </row>
    <row r="896" spans="1:13" s="56" customFormat="1" ht="15.75" customHeight="1" x14ac:dyDescent="0.3">
      <c r="A896" s="387" t="s">
        <v>609</v>
      </c>
      <c r="B896" s="359">
        <v>19</v>
      </c>
      <c r="C896" s="92"/>
      <c r="D896" s="96"/>
      <c r="E896" s="96"/>
      <c r="F896" s="100" t="s">
        <v>532</v>
      </c>
      <c r="G896" s="95"/>
      <c r="H896" s="301"/>
      <c r="I896" s="86"/>
      <c r="J896" s="304"/>
      <c r="K896" s="154"/>
      <c r="L896" s="304"/>
      <c r="M896" s="58"/>
    </row>
    <row r="897" spans="1:13" s="56" customFormat="1" ht="15.75" customHeight="1" x14ac:dyDescent="0.3">
      <c r="A897" s="388" t="s">
        <v>609</v>
      </c>
      <c r="B897" s="389">
        <v>19</v>
      </c>
      <c r="C897" s="91"/>
      <c r="D897" s="95"/>
      <c r="E897" s="100" t="s">
        <v>279</v>
      </c>
      <c r="F897" s="100"/>
      <c r="G897" s="95"/>
      <c r="H897" s="301"/>
      <c r="I897" s="86"/>
      <c r="J897" s="304"/>
      <c r="K897" s="154"/>
      <c r="L897" s="304"/>
      <c r="M897" s="58"/>
    </row>
    <row r="898" spans="1:13" ht="15.75" customHeight="1" x14ac:dyDescent="0.3">
      <c r="A898" s="388" t="s">
        <v>609</v>
      </c>
      <c r="B898" s="389">
        <v>19</v>
      </c>
      <c r="C898" s="91"/>
      <c r="D898" s="95">
        <v>25</v>
      </c>
      <c r="E898" s="100"/>
      <c r="F898" s="126" t="s">
        <v>901</v>
      </c>
      <c r="G898" s="95" t="s">
        <v>554</v>
      </c>
      <c r="H898" s="300"/>
      <c r="I898" s="85">
        <f>SUM(D898*H898)</f>
        <v>0</v>
      </c>
      <c r="J898" s="302"/>
      <c r="K898" s="322"/>
      <c r="L898" s="303"/>
      <c r="M898" s="54" t="s">
        <v>543</v>
      </c>
    </row>
    <row r="899" spans="1:13" ht="15.75" customHeight="1" x14ac:dyDescent="0.3">
      <c r="A899" s="387" t="s">
        <v>609</v>
      </c>
      <c r="B899" s="359">
        <v>19</v>
      </c>
      <c r="C899" s="91"/>
      <c r="D899" s="95"/>
      <c r="E899" s="100"/>
      <c r="F899" s="126" t="s">
        <v>902</v>
      </c>
      <c r="G899" s="95"/>
      <c r="H899" s="57"/>
      <c r="I899" s="86"/>
      <c r="J899" s="57"/>
      <c r="K899" s="345"/>
      <c r="L899" s="57"/>
      <c r="M899" s="58"/>
    </row>
    <row r="900" spans="1:13" ht="15.75" customHeight="1" x14ac:dyDescent="0.3">
      <c r="A900" s="387"/>
      <c r="B900" s="359"/>
      <c r="C900" s="91"/>
      <c r="D900" s="95"/>
      <c r="E900" s="100"/>
      <c r="F900" s="100" t="s">
        <v>532</v>
      </c>
      <c r="G900" s="95"/>
      <c r="H900" s="57"/>
      <c r="I900" s="86"/>
      <c r="J900" s="57"/>
      <c r="K900" s="345"/>
      <c r="L900" s="57"/>
      <c r="M900" s="58"/>
    </row>
    <row r="901" spans="1:13" ht="15.75" customHeight="1" x14ac:dyDescent="0.3">
      <c r="A901" s="387"/>
      <c r="B901" s="359"/>
      <c r="C901" s="91"/>
      <c r="D901" s="95"/>
      <c r="E901" s="100"/>
      <c r="F901" s="100"/>
      <c r="G901" s="95"/>
      <c r="H901" s="57"/>
      <c r="I901" s="57"/>
      <c r="J901" s="57"/>
      <c r="K901" s="57"/>
      <c r="L901" s="57"/>
      <c r="M901" s="58"/>
    </row>
    <row r="902" spans="1:13" ht="15.75" customHeight="1" x14ac:dyDescent="0.3">
      <c r="A902" s="387"/>
      <c r="B902" s="359"/>
      <c r="C902" s="91"/>
      <c r="D902" s="95"/>
      <c r="E902" s="95"/>
      <c r="F902" s="123" t="s">
        <v>285</v>
      </c>
      <c r="G902" s="95"/>
      <c r="H902" s="421">
        <f>SUM(I894:I898)</f>
        <v>0</v>
      </c>
      <c r="I902" s="421"/>
      <c r="J902" s="421"/>
      <c r="K902" s="421"/>
      <c r="L902" s="421"/>
      <c r="M902" s="422"/>
    </row>
    <row r="903" spans="1:13" ht="15.75" customHeight="1" x14ac:dyDescent="0.3">
      <c r="A903" s="387"/>
      <c r="B903" s="359"/>
      <c r="C903" s="91"/>
      <c r="D903" s="95"/>
      <c r="E903" s="95"/>
      <c r="F903" s="123"/>
      <c r="G903" s="95"/>
      <c r="H903" s="65"/>
      <c r="I903" s="65"/>
      <c r="J903" s="65"/>
      <c r="K903" s="65"/>
      <c r="L903" s="65"/>
      <c r="M903" s="69"/>
    </row>
    <row r="904" spans="1:13" ht="15.75" customHeight="1" x14ac:dyDescent="0.3">
      <c r="A904" s="387"/>
      <c r="B904" s="359"/>
      <c r="C904" s="108"/>
      <c r="D904" s="359"/>
      <c r="E904" s="359"/>
      <c r="F904" s="355" t="s">
        <v>288</v>
      </c>
      <c r="G904" s="410"/>
      <c r="H904" s="76"/>
      <c r="I904" s="76"/>
      <c r="J904" s="76"/>
      <c r="K904" s="76"/>
      <c r="L904" s="423" t="s">
        <v>337</v>
      </c>
      <c r="M904" s="423"/>
    </row>
    <row r="905" spans="1:13" ht="15.75" customHeight="1" x14ac:dyDescent="0.3">
      <c r="A905" s="387"/>
      <c r="B905" s="359"/>
      <c r="C905" s="91"/>
      <c r="D905" s="95"/>
      <c r="E905" s="95"/>
      <c r="F905" s="100"/>
      <c r="G905" s="95"/>
      <c r="H905" s="57"/>
      <c r="I905" s="86"/>
      <c r="J905" s="57"/>
      <c r="K905" s="57"/>
      <c r="L905" s="57"/>
      <c r="M905" s="58"/>
    </row>
    <row r="906" spans="1:13" ht="20.25" customHeight="1" x14ac:dyDescent="0.25">
      <c r="A906" s="387"/>
      <c r="B906" s="359"/>
      <c r="C906" s="91">
        <v>2852802002</v>
      </c>
      <c r="D906" s="95">
        <v>50</v>
      </c>
      <c r="E906" s="95"/>
      <c r="F906" s="99" t="s">
        <v>612</v>
      </c>
      <c r="G906" s="95" t="s">
        <v>554</v>
      </c>
      <c r="H906" s="305"/>
      <c r="I906" s="85">
        <f>SUM(D906*H906)</f>
        <v>0</v>
      </c>
      <c r="J906" s="307"/>
      <c r="K906" s="322"/>
      <c r="L906" s="308"/>
      <c r="M906" s="54" t="s">
        <v>543</v>
      </c>
    </row>
    <row r="907" spans="1:13" x14ac:dyDescent="0.25">
      <c r="A907" s="387" t="s">
        <v>609</v>
      </c>
      <c r="B907" s="359">
        <v>19</v>
      </c>
      <c r="C907" s="92"/>
      <c r="D907" s="96"/>
      <c r="E907" s="96"/>
      <c r="F907" s="97" t="s">
        <v>274</v>
      </c>
      <c r="G907" s="96"/>
      <c r="H907" s="306"/>
      <c r="I907" s="84"/>
      <c r="J907" s="309"/>
      <c r="K907" s="154"/>
      <c r="L907" s="309"/>
      <c r="M907" s="54"/>
    </row>
    <row r="908" spans="1:13" s="56" customFormat="1" x14ac:dyDescent="0.25">
      <c r="A908" s="387" t="s">
        <v>610</v>
      </c>
      <c r="B908" s="359">
        <v>19</v>
      </c>
      <c r="C908" s="92"/>
      <c r="D908" s="96"/>
      <c r="E908" s="96"/>
      <c r="F908" s="97"/>
      <c r="G908" s="96"/>
      <c r="H908" s="306"/>
      <c r="I908" s="84"/>
      <c r="J908" s="309"/>
      <c r="K908" s="154"/>
      <c r="L908" s="309"/>
      <c r="M908" s="54"/>
    </row>
    <row r="909" spans="1:13" s="56" customFormat="1" x14ac:dyDescent="0.25">
      <c r="A909" s="388" t="s">
        <v>610</v>
      </c>
      <c r="B909" s="389">
        <v>19</v>
      </c>
      <c r="C909" s="92">
        <v>2852802003</v>
      </c>
      <c r="D909" s="96">
        <v>5</v>
      </c>
      <c r="E909" s="96"/>
      <c r="F909" s="97" t="s">
        <v>614</v>
      </c>
      <c r="G909" s="96" t="s">
        <v>554</v>
      </c>
      <c r="H909" s="305"/>
      <c r="I909" s="85">
        <f>SUM(D909*H909)</f>
        <v>0</v>
      </c>
      <c r="J909" s="307"/>
      <c r="K909" s="322"/>
      <c r="L909" s="308"/>
      <c r="M909" s="54" t="s">
        <v>543</v>
      </c>
    </row>
    <row r="910" spans="1:13" s="56" customFormat="1" x14ac:dyDescent="0.25">
      <c r="A910" s="388" t="s">
        <v>610</v>
      </c>
      <c r="B910" s="389">
        <v>19</v>
      </c>
      <c r="C910" s="92"/>
      <c r="D910" s="96"/>
      <c r="E910" s="96"/>
      <c r="F910" s="97" t="s">
        <v>615</v>
      </c>
      <c r="G910" s="96"/>
      <c r="H910" s="306"/>
      <c r="I910" s="84"/>
      <c r="J910" s="309"/>
      <c r="K910" s="154"/>
      <c r="L910" s="309"/>
      <c r="M910" s="54"/>
    </row>
    <row r="911" spans="1:13" s="56" customFormat="1" ht="15.6" x14ac:dyDescent="0.3">
      <c r="A911" s="388" t="s">
        <v>611</v>
      </c>
      <c r="B911" s="389">
        <v>19</v>
      </c>
      <c r="C911" s="92"/>
      <c r="D911" s="96"/>
      <c r="E911" s="100"/>
      <c r="F911" s="100"/>
      <c r="G911" s="95"/>
      <c r="H911" s="306"/>
      <c r="I911" s="86"/>
      <c r="J911" s="309"/>
      <c r="K911" s="154"/>
      <c r="L911" s="309"/>
      <c r="M911" s="58"/>
    </row>
    <row r="912" spans="1:13" s="56" customFormat="1" ht="15" customHeight="1" x14ac:dyDescent="0.3">
      <c r="A912" s="388" t="s">
        <v>611</v>
      </c>
      <c r="B912" s="389">
        <v>19</v>
      </c>
      <c r="C912" s="91">
        <v>2858202650</v>
      </c>
      <c r="D912" s="95">
        <v>25</v>
      </c>
      <c r="E912" s="100"/>
      <c r="F912" s="99" t="s">
        <v>533</v>
      </c>
      <c r="G912" s="95" t="s">
        <v>554</v>
      </c>
      <c r="H912" s="305"/>
      <c r="I912" s="85">
        <f>SUM(D912*H912)</f>
        <v>0</v>
      </c>
      <c r="J912" s="307"/>
      <c r="K912" s="322"/>
      <c r="L912" s="308"/>
      <c r="M912" s="54" t="s">
        <v>543</v>
      </c>
    </row>
    <row r="913" spans="1:13" ht="15.6" x14ac:dyDescent="0.3">
      <c r="A913" s="388"/>
      <c r="B913" s="389"/>
      <c r="C913" s="92"/>
      <c r="D913" s="96"/>
      <c r="E913" s="100"/>
      <c r="F913" s="100"/>
      <c r="G913" s="95"/>
      <c r="H913" s="306"/>
      <c r="I913" s="86"/>
      <c r="J913" s="309"/>
      <c r="K913" s="154"/>
      <c r="L913" s="309"/>
      <c r="M913" s="58"/>
    </row>
    <row r="914" spans="1:13" s="56" customFormat="1" ht="15.6" x14ac:dyDescent="0.3">
      <c r="A914" s="387"/>
      <c r="B914" s="359"/>
      <c r="C914" s="91">
        <v>2858202651</v>
      </c>
      <c r="D914" s="95">
        <v>50</v>
      </c>
      <c r="E914" s="100"/>
      <c r="F914" s="351" t="s">
        <v>534</v>
      </c>
      <c r="G914" s="95" t="s">
        <v>554</v>
      </c>
      <c r="H914" s="305"/>
      <c r="I914" s="85">
        <f>SUM(D914*H914)</f>
        <v>0</v>
      </c>
      <c r="J914" s="307"/>
      <c r="K914" s="322"/>
      <c r="L914" s="308"/>
      <c r="M914" s="54" t="s">
        <v>543</v>
      </c>
    </row>
    <row r="915" spans="1:13" ht="15.6" x14ac:dyDescent="0.3">
      <c r="A915" s="388"/>
      <c r="B915" s="389"/>
      <c r="C915" s="92"/>
      <c r="D915" s="96"/>
      <c r="E915" s="100" t="s">
        <v>279</v>
      </c>
      <c r="F915" s="100"/>
      <c r="G915" s="95"/>
      <c r="H915" s="57"/>
      <c r="I915" s="86"/>
      <c r="J915" s="57"/>
      <c r="K915" s="345"/>
      <c r="L915" s="57"/>
      <c r="M915" s="58"/>
    </row>
    <row r="916" spans="1:13" s="56" customFormat="1" ht="15.6" x14ac:dyDescent="0.3">
      <c r="A916" s="387"/>
      <c r="B916" s="359"/>
      <c r="C916" s="91"/>
      <c r="D916" s="95"/>
      <c r="E916" s="95"/>
      <c r="F916" s="123" t="s">
        <v>289</v>
      </c>
      <c r="G916" s="95"/>
      <c r="H916" s="421">
        <f>SUM(I906:I914)</f>
        <v>0</v>
      </c>
      <c r="I916" s="421"/>
      <c r="J916" s="421"/>
      <c r="K916" s="421"/>
      <c r="L916" s="421"/>
      <c r="M916" s="422"/>
    </row>
    <row r="917" spans="1:13" ht="15.6" x14ac:dyDescent="0.3">
      <c r="A917" s="388"/>
      <c r="B917" s="389"/>
      <c r="C917" s="91"/>
      <c r="D917" s="95"/>
      <c r="E917" s="95"/>
      <c r="F917" s="123"/>
      <c r="G917" s="95"/>
      <c r="H917" s="65"/>
      <c r="I917" s="65"/>
      <c r="J917" s="65"/>
      <c r="K917" s="65"/>
      <c r="L917" s="65"/>
      <c r="M917" s="69"/>
    </row>
    <row r="918" spans="1:13" ht="15.6" x14ac:dyDescent="0.3">
      <c r="A918" s="387"/>
      <c r="B918" s="359"/>
      <c r="C918" s="108"/>
      <c r="D918" s="359"/>
      <c r="E918" s="359"/>
      <c r="F918" s="355" t="s">
        <v>74</v>
      </c>
      <c r="G918" s="410"/>
      <c r="H918" s="76"/>
      <c r="I918" s="76"/>
      <c r="J918" s="76"/>
      <c r="K918" s="76"/>
      <c r="L918" s="423" t="s">
        <v>312</v>
      </c>
      <c r="M918" s="423"/>
    </row>
    <row r="919" spans="1:13" x14ac:dyDescent="0.25">
      <c r="A919" s="387"/>
      <c r="B919" s="359"/>
      <c r="C919" s="91"/>
      <c r="D919" s="95"/>
      <c r="E919" s="95"/>
      <c r="F919" s="99"/>
      <c r="G919" s="95"/>
      <c r="H919" s="57"/>
      <c r="I919" s="86"/>
      <c r="J919" s="57"/>
      <c r="K919" s="57"/>
      <c r="L919" s="57"/>
      <c r="M919" s="58"/>
    </row>
    <row r="920" spans="1:13" ht="30" x14ac:dyDescent="0.25">
      <c r="A920" s="387"/>
      <c r="B920" s="359"/>
      <c r="C920" s="94">
        <v>2859902326</v>
      </c>
      <c r="D920" s="98">
        <v>20</v>
      </c>
      <c r="E920" s="98"/>
      <c r="F920" s="101" t="s">
        <v>181</v>
      </c>
      <c r="G920" s="98" t="s">
        <v>554</v>
      </c>
      <c r="H920" s="311"/>
      <c r="I920" s="87">
        <f>SUM(D920*H920)</f>
        <v>0</v>
      </c>
      <c r="J920" s="315"/>
      <c r="K920" s="337"/>
      <c r="L920" s="316"/>
      <c r="M920" s="62" t="s">
        <v>543</v>
      </c>
    </row>
    <row r="921" spans="1:13" x14ac:dyDescent="0.25">
      <c r="A921" s="387"/>
      <c r="B921" s="359"/>
      <c r="C921" s="92"/>
      <c r="D921" s="96"/>
      <c r="E921" s="96"/>
      <c r="F921" s="97"/>
      <c r="G921" s="96"/>
      <c r="H921" s="312"/>
      <c r="I921" s="84"/>
      <c r="J921" s="317"/>
      <c r="K921" s="154"/>
      <c r="L921" s="317"/>
      <c r="M921" s="54"/>
    </row>
    <row r="922" spans="1:13" s="56" customFormat="1" ht="60" x14ac:dyDescent="0.25">
      <c r="A922" s="387" t="s">
        <v>6</v>
      </c>
      <c r="B922" s="359">
        <v>20</v>
      </c>
      <c r="C922" s="102">
        <v>2851502337</v>
      </c>
      <c r="D922" s="110">
        <v>3</v>
      </c>
      <c r="E922" s="110"/>
      <c r="F922" s="407" t="s">
        <v>138</v>
      </c>
      <c r="G922" s="110" t="s">
        <v>554</v>
      </c>
      <c r="H922" s="311"/>
      <c r="I922" s="87">
        <f>SUM(D922*H922)</f>
        <v>0</v>
      </c>
      <c r="J922" s="315"/>
      <c r="K922" s="337"/>
      <c r="L922" s="316"/>
      <c r="M922" s="62" t="s">
        <v>543</v>
      </c>
    </row>
    <row r="923" spans="1:13" s="56" customFormat="1" ht="15.6" x14ac:dyDescent="0.3">
      <c r="A923" s="388" t="s">
        <v>6</v>
      </c>
      <c r="B923" s="389">
        <v>20</v>
      </c>
      <c r="C923" s="92"/>
      <c r="D923" s="96"/>
      <c r="E923" s="100" t="s">
        <v>279</v>
      </c>
      <c r="F923" s="100"/>
      <c r="G923" s="95"/>
      <c r="H923" s="312"/>
      <c r="I923" s="86"/>
      <c r="J923" s="317"/>
      <c r="K923" s="154"/>
      <c r="L923" s="317"/>
      <c r="M923" s="58"/>
    </row>
    <row r="924" spans="1:13" s="56" customFormat="1" ht="15.6" x14ac:dyDescent="0.3">
      <c r="A924" s="388" t="s">
        <v>577</v>
      </c>
      <c r="B924" s="389">
        <v>20</v>
      </c>
      <c r="C924" s="91">
        <v>2851502495</v>
      </c>
      <c r="D924" s="95">
        <f>12*1.5*6</f>
        <v>108</v>
      </c>
      <c r="E924" s="100"/>
      <c r="F924" s="99" t="s">
        <v>343</v>
      </c>
      <c r="G924" s="95" t="s">
        <v>554</v>
      </c>
      <c r="H924" s="310"/>
      <c r="I924" s="85">
        <f>SUM(D924*H924)</f>
        <v>0</v>
      </c>
      <c r="J924" s="313"/>
      <c r="K924" s="322"/>
      <c r="L924" s="314"/>
      <c r="M924" s="54" t="s">
        <v>543</v>
      </c>
    </row>
    <row r="925" spans="1:13" ht="15.6" x14ac:dyDescent="0.3">
      <c r="A925" s="388" t="s">
        <v>577</v>
      </c>
      <c r="B925" s="389">
        <v>20</v>
      </c>
      <c r="C925" s="92"/>
      <c r="D925" s="96"/>
      <c r="E925" s="100"/>
      <c r="F925" s="99" t="s">
        <v>344</v>
      </c>
      <c r="G925" s="95"/>
      <c r="H925" s="312"/>
      <c r="I925" s="86"/>
      <c r="J925" s="317"/>
      <c r="K925" s="154"/>
      <c r="L925" s="317"/>
      <c r="M925" s="58"/>
    </row>
    <row r="926" spans="1:13" s="56" customFormat="1" ht="15.6" x14ac:dyDescent="0.3">
      <c r="A926" s="387"/>
      <c r="B926" s="359"/>
      <c r="C926" s="91"/>
      <c r="D926" s="95"/>
      <c r="E926" s="100" t="s">
        <v>279</v>
      </c>
      <c r="F926" s="100"/>
      <c r="G926" s="95"/>
      <c r="H926" s="312"/>
      <c r="I926" s="86"/>
      <c r="J926" s="317"/>
      <c r="K926" s="154"/>
      <c r="L926" s="317"/>
      <c r="M926" s="58"/>
    </row>
    <row r="927" spans="1:13" ht="15.6" x14ac:dyDescent="0.3">
      <c r="A927" s="388"/>
      <c r="B927" s="389"/>
      <c r="C927" s="91">
        <v>2851502494</v>
      </c>
      <c r="D927" s="95">
        <f>12*1.5*6</f>
        <v>108</v>
      </c>
      <c r="E927" s="100"/>
      <c r="F927" s="99" t="s">
        <v>476</v>
      </c>
      <c r="G927" s="95" t="s">
        <v>554</v>
      </c>
      <c r="H927" s="310"/>
      <c r="I927" s="85">
        <f>SUM(D927*H927)</f>
        <v>0</v>
      </c>
      <c r="J927" s="313"/>
      <c r="K927" s="322"/>
      <c r="L927" s="314"/>
      <c r="M927" s="54" t="s">
        <v>543</v>
      </c>
    </row>
    <row r="928" spans="1:13" ht="15.6" x14ac:dyDescent="0.3">
      <c r="A928" s="387"/>
      <c r="B928" s="359"/>
      <c r="C928" s="92"/>
      <c r="D928" s="96"/>
      <c r="E928" s="100"/>
      <c r="F928" s="100"/>
      <c r="G928" s="95"/>
      <c r="H928" s="312"/>
      <c r="I928" s="86"/>
      <c r="J928" s="317"/>
      <c r="K928" s="154"/>
      <c r="L928" s="317"/>
      <c r="M928" s="58"/>
    </row>
    <row r="929" spans="1:13" s="56" customFormat="1" ht="45" x14ac:dyDescent="0.25">
      <c r="A929" s="387"/>
      <c r="B929" s="359"/>
      <c r="C929" s="94">
        <v>2851502496</v>
      </c>
      <c r="D929" s="98">
        <v>50</v>
      </c>
      <c r="E929" s="357"/>
      <c r="F929" s="407" t="s">
        <v>1046</v>
      </c>
      <c r="G929" s="98" t="s">
        <v>554</v>
      </c>
      <c r="H929" s="311"/>
      <c r="I929" s="87">
        <f>SUM(D929*H929)</f>
        <v>0</v>
      </c>
      <c r="J929" s="315"/>
      <c r="K929" s="337"/>
      <c r="L929" s="316"/>
      <c r="M929" s="62" t="s">
        <v>543</v>
      </c>
    </row>
    <row r="930" spans="1:13" ht="15.6" x14ac:dyDescent="0.3">
      <c r="A930" s="388"/>
      <c r="B930" s="389"/>
      <c r="C930" s="92"/>
      <c r="D930" s="96"/>
      <c r="E930" s="100" t="s">
        <v>279</v>
      </c>
      <c r="F930" s="100"/>
      <c r="G930" s="95"/>
      <c r="H930" s="312"/>
      <c r="I930" s="86"/>
      <c r="J930" s="317"/>
      <c r="K930" s="154"/>
      <c r="L930" s="317"/>
      <c r="M930" s="58"/>
    </row>
    <row r="931" spans="1:13" s="56" customFormat="1" ht="45" x14ac:dyDescent="0.25">
      <c r="A931" s="387"/>
      <c r="B931" s="359"/>
      <c r="C931" s="94">
        <v>2851502497</v>
      </c>
      <c r="D931" s="98">
        <v>50</v>
      </c>
      <c r="E931" s="357"/>
      <c r="F931" s="407" t="s">
        <v>1047</v>
      </c>
      <c r="G931" s="98" t="s">
        <v>554</v>
      </c>
      <c r="H931" s="311"/>
      <c r="I931" s="87">
        <f>SUM(D931*H931)</f>
        <v>0</v>
      </c>
      <c r="J931" s="315"/>
      <c r="K931" s="337"/>
      <c r="L931" s="316"/>
      <c r="M931" s="62" t="s">
        <v>543</v>
      </c>
    </row>
    <row r="932" spans="1:13" ht="15.6" x14ac:dyDescent="0.3">
      <c r="A932" s="388"/>
      <c r="B932" s="389"/>
      <c r="C932" s="92"/>
      <c r="D932" s="96"/>
      <c r="E932" s="100" t="s">
        <v>279</v>
      </c>
      <c r="F932" s="100"/>
      <c r="G932" s="95"/>
      <c r="H932" s="312"/>
      <c r="I932" s="86"/>
      <c r="J932" s="317"/>
      <c r="K932" s="154"/>
      <c r="L932" s="317"/>
      <c r="M932" s="58"/>
    </row>
    <row r="933" spans="1:13" s="56" customFormat="1" x14ac:dyDescent="0.25">
      <c r="A933" s="387"/>
      <c r="B933" s="359"/>
      <c r="C933" s="103">
        <v>2859902533</v>
      </c>
      <c r="D933" s="111">
        <v>10</v>
      </c>
      <c r="E933" s="111"/>
      <c r="F933" s="116" t="s">
        <v>491</v>
      </c>
      <c r="G933" s="98" t="s">
        <v>492</v>
      </c>
      <c r="H933" s="311"/>
      <c r="I933" s="87">
        <f>SUM(D933*H933)</f>
        <v>0</v>
      </c>
      <c r="J933" s="315"/>
      <c r="K933" s="337"/>
      <c r="L933" s="316"/>
      <c r="M933" s="62" t="s">
        <v>543</v>
      </c>
    </row>
    <row r="934" spans="1:13" s="56" customFormat="1" x14ac:dyDescent="0.25">
      <c r="A934" s="387"/>
      <c r="B934" s="359"/>
      <c r="C934" s="103"/>
      <c r="D934" s="111"/>
      <c r="E934" s="111"/>
      <c r="F934" s="116"/>
      <c r="G934" s="98"/>
      <c r="H934" s="339"/>
      <c r="I934" s="87"/>
      <c r="J934" s="339"/>
      <c r="K934" s="337"/>
      <c r="L934" s="337"/>
      <c r="M934" s="62"/>
    </row>
    <row r="935" spans="1:13" x14ac:dyDescent="0.25">
      <c r="A935" s="388"/>
      <c r="B935" s="389"/>
      <c r="C935" s="103">
        <v>2859902763</v>
      </c>
      <c r="D935" s="111">
        <v>25</v>
      </c>
      <c r="E935" s="111"/>
      <c r="F935" s="128" t="s">
        <v>972</v>
      </c>
      <c r="G935" s="127" t="s">
        <v>94</v>
      </c>
      <c r="H935" s="311"/>
      <c r="I935" s="87">
        <f>SUM(D935*H935)</f>
        <v>0</v>
      </c>
      <c r="J935" s="315"/>
      <c r="K935" s="337"/>
      <c r="L935" s="316"/>
      <c r="M935" s="62" t="s">
        <v>543</v>
      </c>
    </row>
    <row r="936" spans="1:13" s="56" customFormat="1" x14ac:dyDescent="0.25">
      <c r="A936" s="387"/>
      <c r="B936" s="359"/>
      <c r="C936" s="103"/>
      <c r="D936" s="111"/>
      <c r="E936" s="111"/>
      <c r="F936" s="116"/>
      <c r="G936" s="98"/>
      <c r="H936" s="60"/>
      <c r="I936" s="87"/>
      <c r="J936" s="60"/>
      <c r="K936" s="60"/>
      <c r="L936" s="61"/>
      <c r="M936" s="62"/>
    </row>
    <row r="937" spans="1:13" s="56" customFormat="1" ht="15.6" x14ac:dyDescent="0.3">
      <c r="A937" s="387"/>
      <c r="B937" s="359"/>
      <c r="C937" s="92"/>
      <c r="D937" s="96"/>
      <c r="E937" s="96"/>
      <c r="F937" s="123" t="s">
        <v>89</v>
      </c>
      <c r="G937" s="95"/>
      <c r="H937" s="421">
        <f>SUM(I920:I935)</f>
        <v>0</v>
      </c>
      <c r="I937" s="421"/>
      <c r="J937" s="421"/>
      <c r="K937" s="421"/>
      <c r="L937" s="421"/>
      <c r="M937" s="422"/>
    </row>
    <row r="938" spans="1:13" s="56" customFormat="1" ht="15.6" x14ac:dyDescent="0.3">
      <c r="A938" s="387"/>
      <c r="B938" s="359"/>
      <c r="C938" s="91"/>
      <c r="D938" s="95"/>
      <c r="E938" s="95"/>
      <c r="F938" s="123"/>
      <c r="G938" s="95"/>
      <c r="H938" s="65"/>
      <c r="I938" s="65"/>
      <c r="J938" s="65"/>
      <c r="K938" s="65"/>
      <c r="L938" s="65"/>
      <c r="M938" s="69"/>
    </row>
    <row r="939" spans="1:13" ht="15.6" x14ac:dyDescent="0.3">
      <c r="A939" s="388"/>
      <c r="B939" s="389"/>
      <c r="C939" s="108"/>
      <c r="D939" s="368"/>
      <c r="E939" s="368"/>
      <c r="F939" s="355" t="s">
        <v>75</v>
      </c>
      <c r="G939" s="368"/>
      <c r="H939" s="77"/>
      <c r="I939" s="77"/>
      <c r="J939" s="77"/>
      <c r="K939" s="77"/>
      <c r="L939" s="423" t="s">
        <v>291</v>
      </c>
      <c r="M939" s="423"/>
    </row>
    <row r="940" spans="1:13" x14ac:dyDescent="0.25">
      <c r="A940" s="387"/>
      <c r="B940" s="359"/>
      <c r="C940" s="91"/>
      <c r="D940" s="95"/>
      <c r="E940" s="95"/>
      <c r="F940" s="99"/>
      <c r="G940" s="95"/>
      <c r="H940" s="57"/>
      <c r="I940" s="57"/>
      <c r="J940" s="57"/>
      <c r="K940" s="57"/>
      <c r="L940" s="57"/>
      <c r="M940" s="58"/>
    </row>
    <row r="941" spans="1:13" x14ac:dyDescent="0.25">
      <c r="A941" s="387"/>
      <c r="B941" s="359"/>
      <c r="C941" s="91">
        <v>2857402308</v>
      </c>
      <c r="D941" s="95">
        <v>10</v>
      </c>
      <c r="E941" s="95"/>
      <c r="F941" s="99" t="s">
        <v>802</v>
      </c>
      <c r="G941" s="95" t="s">
        <v>554</v>
      </c>
      <c r="H941" s="318"/>
      <c r="I941" s="85">
        <f>SUM(D941*H941)</f>
        <v>0</v>
      </c>
      <c r="J941" s="321"/>
      <c r="K941" s="322"/>
      <c r="L941" s="322"/>
      <c r="M941" s="54" t="s">
        <v>543</v>
      </c>
    </row>
    <row r="942" spans="1:13" x14ac:dyDescent="0.25">
      <c r="A942" s="387"/>
      <c r="B942" s="359"/>
      <c r="C942" s="92"/>
      <c r="D942" s="96"/>
      <c r="E942" s="96"/>
      <c r="F942" s="97" t="s">
        <v>844</v>
      </c>
      <c r="G942" s="96"/>
      <c r="H942" s="320"/>
      <c r="I942" s="84"/>
      <c r="J942" s="325"/>
      <c r="K942" s="154"/>
      <c r="L942" s="325"/>
      <c r="M942" s="54"/>
    </row>
    <row r="943" spans="1:13" s="56" customFormat="1" x14ac:dyDescent="0.25">
      <c r="A943" s="387" t="s">
        <v>798</v>
      </c>
      <c r="B943" s="359">
        <v>21</v>
      </c>
      <c r="C943" s="92"/>
      <c r="D943" s="96"/>
      <c r="E943" s="96"/>
      <c r="F943" s="97" t="s">
        <v>845</v>
      </c>
      <c r="G943" s="96"/>
      <c r="H943" s="320"/>
      <c r="I943" s="84"/>
      <c r="J943" s="325"/>
      <c r="K943" s="154"/>
      <c r="L943" s="325"/>
      <c r="M943" s="54"/>
    </row>
    <row r="944" spans="1:13" s="56" customFormat="1" ht="15.6" x14ac:dyDescent="0.3">
      <c r="A944" s="388" t="s">
        <v>798</v>
      </c>
      <c r="B944" s="389">
        <v>21</v>
      </c>
      <c r="C944" s="92"/>
      <c r="D944" s="96"/>
      <c r="E944" s="100" t="s">
        <v>279</v>
      </c>
      <c r="F944" s="100"/>
      <c r="G944" s="95"/>
      <c r="H944" s="320"/>
      <c r="I944" s="86"/>
      <c r="J944" s="325"/>
      <c r="K944" s="154"/>
      <c r="L944" s="325"/>
      <c r="M944" s="58"/>
    </row>
    <row r="945" spans="1:13" s="56" customFormat="1" ht="30" x14ac:dyDescent="0.25">
      <c r="A945" s="388" t="s">
        <v>798</v>
      </c>
      <c r="B945" s="389">
        <v>21</v>
      </c>
      <c r="C945" s="94">
        <v>2857402309</v>
      </c>
      <c r="D945" s="98">
        <v>5</v>
      </c>
      <c r="E945" s="98"/>
      <c r="F945" s="101" t="s">
        <v>222</v>
      </c>
      <c r="G945" s="98" t="s">
        <v>554</v>
      </c>
      <c r="H945" s="319"/>
      <c r="I945" s="87">
        <f>SUM(D945*H945)</f>
        <v>0</v>
      </c>
      <c r="J945" s="323"/>
      <c r="K945" s="337"/>
      <c r="L945" s="324"/>
      <c r="M945" s="62" t="s">
        <v>543</v>
      </c>
    </row>
    <row r="946" spans="1:13" x14ac:dyDescent="0.25">
      <c r="A946" s="388" t="s">
        <v>798</v>
      </c>
      <c r="B946" s="389">
        <v>21</v>
      </c>
      <c r="C946" s="92"/>
      <c r="D946" s="96"/>
      <c r="E946" s="96"/>
      <c r="F946" s="97"/>
      <c r="G946" s="96"/>
      <c r="H946" s="320"/>
      <c r="I946" s="84"/>
      <c r="J946" s="325"/>
      <c r="K946" s="154"/>
      <c r="L946" s="325"/>
      <c r="M946" s="54"/>
    </row>
    <row r="947" spans="1:13" s="56" customFormat="1" ht="15.6" x14ac:dyDescent="0.3">
      <c r="A947" s="387" t="s">
        <v>803</v>
      </c>
      <c r="B947" s="359">
        <v>21</v>
      </c>
      <c r="C947" s="92"/>
      <c r="D947" s="96"/>
      <c r="E947" s="100" t="s">
        <v>279</v>
      </c>
      <c r="F947" s="100"/>
      <c r="G947" s="95"/>
      <c r="H947" s="320"/>
      <c r="I947" s="86"/>
      <c r="J947" s="325"/>
      <c r="K947" s="154"/>
      <c r="L947" s="325"/>
      <c r="M947" s="58"/>
    </row>
    <row r="948" spans="1:13" s="56" customFormat="1" ht="60" x14ac:dyDescent="0.25">
      <c r="A948" s="388" t="s">
        <v>803</v>
      </c>
      <c r="B948" s="389">
        <v>21</v>
      </c>
      <c r="C948" s="94">
        <v>2857802043</v>
      </c>
      <c r="D948" s="98">
        <v>30</v>
      </c>
      <c r="E948" s="98"/>
      <c r="F948" s="101" t="s">
        <v>139</v>
      </c>
      <c r="G948" s="98" t="s">
        <v>118</v>
      </c>
      <c r="H948" s="319"/>
      <c r="I948" s="87">
        <f>SUM(D948*H948)</f>
        <v>0</v>
      </c>
      <c r="J948" s="323"/>
      <c r="K948" s="337"/>
      <c r="L948" s="324"/>
      <c r="M948" s="62" t="s">
        <v>543</v>
      </c>
    </row>
    <row r="949" spans="1:13" ht="15.6" x14ac:dyDescent="0.3">
      <c r="A949" s="388" t="s">
        <v>803</v>
      </c>
      <c r="B949" s="389">
        <v>21</v>
      </c>
      <c r="C949" s="92"/>
      <c r="D949" s="96"/>
      <c r="E949" s="100" t="s">
        <v>279</v>
      </c>
      <c r="F949" s="100"/>
      <c r="G949" s="95"/>
      <c r="H949" s="320"/>
      <c r="I949" s="86"/>
      <c r="J949" s="325"/>
      <c r="K949" s="154"/>
      <c r="L949" s="325"/>
      <c r="M949" s="58"/>
    </row>
    <row r="950" spans="1:13" s="56" customFormat="1" ht="45" x14ac:dyDescent="0.25">
      <c r="A950" s="387" t="s">
        <v>835</v>
      </c>
      <c r="B950" s="359">
        <v>21</v>
      </c>
      <c r="C950" s="94">
        <v>2857802044</v>
      </c>
      <c r="D950" s="98">
        <v>50</v>
      </c>
      <c r="E950" s="98"/>
      <c r="F950" s="101" t="s">
        <v>134</v>
      </c>
      <c r="G950" s="98" t="s">
        <v>118</v>
      </c>
      <c r="H950" s="319"/>
      <c r="I950" s="87">
        <f>SUM(D950*H950)</f>
        <v>0</v>
      </c>
      <c r="J950" s="323"/>
      <c r="K950" s="337"/>
      <c r="L950" s="324"/>
      <c r="M950" s="62" t="s">
        <v>543</v>
      </c>
    </row>
    <row r="951" spans="1:13" ht="15" customHeight="1" x14ac:dyDescent="0.3">
      <c r="A951" s="388" t="s">
        <v>835</v>
      </c>
      <c r="B951" s="389">
        <v>21</v>
      </c>
      <c r="C951" s="92"/>
      <c r="D951" s="96"/>
      <c r="E951" s="100" t="s">
        <v>279</v>
      </c>
      <c r="F951" s="100"/>
      <c r="G951" s="95"/>
      <c r="H951" s="320"/>
      <c r="I951" s="86"/>
      <c r="J951" s="325"/>
      <c r="K951" s="154"/>
      <c r="L951" s="325"/>
      <c r="M951" s="58"/>
    </row>
    <row r="952" spans="1:13" s="56" customFormat="1" ht="45" x14ac:dyDescent="0.25">
      <c r="A952" s="387" t="s">
        <v>836</v>
      </c>
      <c r="B952" s="359">
        <v>21</v>
      </c>
      <c r="C952" s="94">
        <v>2857802045</v>
      </c>
      <c r="D952" s="98">
        <v>20</v>
      </c>
      <c r="E952" s="98"/>
      <c r="F952" s="101" t="s">
        <v>130</v>
      </c>
      <c r="G952" s="98" t="s">
        <v>554</v>
      </c>
      <c r="H952" s="319"/>
      <c r="I952" s="87">
        <f>SUM(D952*H952)</f>
        <v>0</v>
      </c>
      <c r="J952" s="323"/>
      <c r="K952" s="337"/>
      <c r="L952" s="324"/>
      <c r="M952" s="62" t="s">
        <v>543</v>
      </c>
    </row>
    <row r="953" spans="1:13" ht="15.6" x14ac:dyDescent="0.3">
      <c r="A953" s="388" t="s">
        <v>836</v>
      </c>
      <c r="B953" s="389">
        <v>21</v>
      </c>
      <c r="C953" s="92"/>
      <c r="D953" s="96"/>
      <c r="E953" s="100" t="s">
        <v>279</v>
      </c>
      <c r="F953" s="100"/>
      <c r="G953" s="95"/>
      <c r="H953" s="320"/>
      <c r="I953" s="86"/>
      <c r="J953" s="325"/>
      <c r="K953" s="154"/>
      <c r="L953" s="325"/>
      <c r="M953" s="58"/>
    </row>
    <row r="954" spans="1:13" s="56" customFormat="1" x14ac:dyDescent="0.25">
      <c r="A954" s="387" t="s">
        <v>837</v>
      </c>
      <c r="B954" s="359">
        <v>21</v>
      </c>
      <c r="C954" s="91">
        <v>2857802474</v>
      </c>
      <c r="D954" s="95">
        <v>50</v>
      </c>
      <c r="E954" s="95"/>
      <c r="F954" s="99" t="s">
        <v>122</v>
      </c>
      <c r="G954" s="95" t="s">
        <v>554</v>
      </c>
      <c r="H954" s="318"/>
      <c r="I954" s="85">
        <f>SUM(D954*H954)</f>
        <v>0</v>
      </c>
      <c r="J954" s="321"/>
      <c r="K954" s="322"/>
      <c r="L954" s="322"/>
      <c r="M954" s="54" t="s">
        <v>543</v>
      </c>
    </row>
    <row r="955" spans="1:13" x14ac:dyDescent="0.25">
      <c r="A955" s="388" t="s">
        <v>837</v>
      </c>
      <c r="B955" s="389">
        <v>21</v>
      </c>
      <c r="C955" s="92"/>
      <c r="D955" s="96"/>
      <c r="E955" s="96"/>
      <c r="F955" s="97" t="s">
        <v>502</v>
      </c>
      <c r="G955" s="96"/>
      <c r="H955" s="320"/>
      <c r="I955" s="84"/>
      <c r="J955" s="325"/>
      <c r="K955" s="154"/>
      <c r="L955" s="325"/>
      <c r="M955" s="54"/>
    </row>
    <row r="956" spans="1:13" s="56" customFormat="1" x14ac:dyDescent="0.25">
      <c r="A956" s="387"/>
      <c r="B956" s="359">
        <v>21</v>
      </c>
      <c r="C956" s="92"/>
      <c r="D956" s="96"/>
      <c r="E956" s="96"/>
      <c r="F956" s="97" t="s">
        <v>501</v>
      </c>
      <c r="G956" s="96"/>
      <c r="H956" s="320"/>
      <c r="I956" s="84"/>
      <c r="J956" s="325"/>
      <c r="K956" s="154"/>
      <c r="L956" s="325"/>
      <c r="M956" s="54"/>
    </row>
    <row r="957" spans="1:13" s="56" customFormat="1" ht="15.6" x14ac:dyDescent="0.3">
      <c r="A957" s="388"/>
      <c r="B957" s="389">
        <v>21</v>
      </c>
      <c r="C957" s="92"/>
      <c r="D957" s="96"/>
      <c r="E957" s="100" t="s">
        <v>279</v>
      </c>
      <c r="F957" s="100"/>
      <c r="G957" s="95"/>
      <c r="H957" s="320"/>
      <c r="I957" s="86"/>
      <c r="J957" s="325"/>
      <c r="K957" s="154"/>
      <c r="L957" s="325"/>
      <c r="M957" s="58"/>
    </row>
    <row r="958" spans="1:13" s="56" customFormat="1" ht="30" x14ac:dyDescent="0.25">
      <c r="A958" s="388"/>
      <c r="B958" s="389"/>
      <c r="C958" s="94">
        <v>2857802458</v>
      </c>
      <c r="D958" s="98">
        <v>10</v>
      </c>
      <c r="E958" s="98"/>
      <c r="F958" s="101" t="s">
        <v>519</v>
      </c>
      <c r="G958" s="98" t="s">
        <v>554</v>
      </c>
      <c r="H958" s="319"/>
      <c r="I958" s="87">
        <f>SUM(D958*H958)</f>
        <v>0</v>
      </c>
      <c r="J958" s="323"/>
      <c r="K958" s="337"/>
      <c r="L958" s="324"/>
      <c r="M958" s="62" t="s">
        <v>543</v>
      </c>
    </row>
    <row r="959" spans="1:13" ht="15.6" x14ac:dyDescent="0.3">
      <c r="A959" s="388"/>
      <c r="B959" s="389">
        <v>21</v>
      </c>
      <c r="C959" s="92"/>
      <c r="D959" s="96"/>
      <c r="E959" s="100" t="s">
        <v>279</v>
      </c>
      <c r="F959" s="100"/>
      <c r="G959" s="95"/>
      <c r="H959" s="320"/>
      <c r="I959" s="86"/>
      <c r="J959" s="325"/>
      <c r="K959" s="154"/>
      <c r="L959" s="325"/>
      <c r="M959" s="58"/>
    </row>
    <row r="960" spans="1:13" s="56" customFormat="1" ht="30" x14ac:dyDescent="0.25">
      <c r="A960" s="387" t="s">
        <v>848</v>
      </c>
      <c r="B960" s="359">
        <v>21</v>
      </c>
      <c r="C960" s="103">
        <v>2857802522</v>
      </c>
      <c r="D960" s="111">
        <v>5</v>
      </c>
      <c r="E960" s="111"/>
      <c r="F960" s="116" t="s">
        <v>535</v>
      </c>
      <c r="G960" s="98" t="s">
        <v>554</v>
      </c>
      <c r="H960" s="319"/>
      <c r="I960" s="87">
        <f>SUM(D960*H960)</f>
        <v>0</v>
      </c>
      <c r="J960" s="323"/>
      <c r="K960" s="337"/>
      <c r="L960" s="324"/>
      <c r="M960" s="62" t="s">
        <v>543</v>
      </c>
    </row>
    <row r="961" spans="1:13" x14ac:dyDescent="0.25">
      <c r="A961" s="388" t="s">
        <v>848</v>
      </c>
      <c r="B961" s="389">
        <v>21</v>
      </c>
      <c r="C961" s="103"/>
      <c r="D961" s="111"/>
      <c r="E961" s="111"/>
      <c r="F961" s="116"/>
      <c r="G961" s="98"/>
      <c r="H961" s="319"/>
      <c r="I961" s="87"/>
      <c r="J961" s="323"/>
      <c r="K961" s="337"/>
      <c r="L961" s="324"/>
      <c r="M961" s="62"/>
    </row>
    <row r="962" spans="1:13" s="56" customFormat="1" x14ac:dyDescent="0.25">
      <c r="A962" s="387"/>
      <c r="B962" s="359"/>
      <c r="C962" s="103">
        <v>2857802767</v>
      </c>
      <c r="D962" s="111">
        <v>25</v>
      </c>
      <c r="E962" s="111"/>
      <c r="F962" s="128" t="s">
        <v>912</v>
      </c>
      <c r="G962" s="127" t="s">
        <v>554</v>
      </c>
      <c r="H962" s="319"/>
      <c r="I962" s="85">
        <f>SUM(D962*H962)</f>
        <v>0</v>
      </c>
      <c r="J962" s="321"/>
      <c r="K962" s="322"/>
      <c r="L962" s="322"/>
      <c r="M962" s="54" t="s">
        <v>543</v>
      </c>
    </row>
    <row r="963" spans="1:13" s="56" customFormat="1" x14ac:dyDescent="0.25">
      <c r="A963" s="387"/>
      <c r="B963" s="359"/>
      <c r="C963" s="103"/>
      <c r="D963" s="111"/>
      <c r="E963" s="111"/>
      <c r="F963" s="128" t="s">
        <v>913</v>
      </c>
      <c r="G963" s="98"/>
      <c r="H963" s="319"/>
      <c r="I963" s="87"/>
      <c r="J963" s="323"/>
      <c r="K963" s="337"/>
      <c r="L963" s="324"/>
      <c r="M963" s="62"/>
    </row>
    <row r="964" spans="1:13" s="56" customFormat="1" x14ac:dyDescent="0.25">
      <c r="A964" s="387"/>
      <c r="B964" s="359"/>
      <c r="C964" s="103"/>
      <c r="D964" s="111"/>
      <c r="E964" s="111"/>
      <c r="F964" s="128"/>
      <c r="G964" s="98"/>
      <c r="H964" s="319"/>
      <c r="I964" s="87"/>
      <c r="J964" s="323"/>
      <c r="K964" s="337"/>
      <c r="L964" s="324"/>
      <c r="M964" s="62"/>
    </row>
    <row r="965" spans="1:13" s="56" customFormat="1" ht="30" x14ac:dyDescent="0.25">
      <c r="A965" s="387"/>
      <c r="B965" s="359"/>
      <c r="C965" s="103">
        <v>2857802768</v>
      </c>
      <c r="D965" s="111">
        <v>25</v>
      </c>
      <c r="E965" s="111"/>
      <c r="F965" s="128" t="s">
        <v>914</v>
      </c>
      <c r="G965" s="127" t="s">
        <v>554</v>
      </c>
      <c r="H965" s="319"/>
      <c r="I965" s="85">
        <f>SUM(D965*H965)</f>
        <v>0</v>
      </c>
      <c r="J965" s="321"/>
      <c r="K965" s="322"/>
      <c r="L965" s="322"/>
      <c r="M965" s="54" t="s">
        <v>543</v>
      </c>
    </row>
    <row r="966" spans="1:13" s="56" customFormat="1" x14ac:dyDescent="0.25">
      <c r="A966" s="387"/>
      <c r="B966" s="359"/>
      <c r="C966" s="103"/>
      <c r="D966" s="111"/>
      <c r="E966" s="111"/>
      <c r="F966" s="128" t="s">
        <v>568</v>
      </c>
      <c r="G966" s="98"/>
      <c r="H966" s="319"/>
      <c r="I966" s="87"/>
      <c r="J966" s="323"/>
      <c r="K966" s="337"/>
      <c r="L966" s="324"/>
      <c r="M966" s="62"/>
    </row>
    <row r="967" spans="1:13" s="56" customFormat="1" x14ac:dyDescent="0.25">
      <c r="A967" s="387"/>
      <c r="B967" s="359"/>
      <c r="C967" s="103"/>
      <c r="D967" s="111"/>
      <c r="E967" s="111"/>
      <c r="F967" s="128"/>
      <c r="G967" s="98"/>
      <c r="H967" s="319"/>
      <c r="I967" s="87"/>
      <c r="J967" s="323"/>
      <c r="K967" s="337"/>
      <c r="L967" s="324"/>
      <c r="M967" s="62"/>
    </row>
    <row r="968" spans="1:13" s="56" customFormat="1" x14ac:dyDescent="0.25">
      <c r="A968" s="387"/>
      <c r="B968" s="359"/>
      <c r="C968" s="103">
        <v>2857802766</v>
      </c>
      <c r="D968" s="111">
        <v>25</v>
      </c>
      <c r="E968" s="111"/>
      <c r="F968" s="128" t="s">
        <v>915</v>
      </c>
      <c r="G968" s="127" t="s">
        <v>94</v>
      </c>
      <c r="H968" s="319"/>
      <c r="I968" s="85">
        <f>SUM(D968*H968)</f>
        <v>0</v>
      </c>
      <c r="J968" s="321"/>
      <c r="K968" s="322"/>
      <c r="L968" s="322"/>
      <c r="M968" s="54" t="s">
        <v>543</v>
      </c>
    </row>
    <row r="969" spans="1:13" s="56" customFormat="1" x14ac:dyDescent="0.25">
      <c r="A969" s="387"/>
      <c r="B969" s="359"/>
      <c r="C969" s="103"/>
      <c r="D969" s="111"/>
      <c r="E969" s="111"/>
      <c r="F969" s="128" t="s">
        <v>916</v>
      </c>
      <c r="G969" s="98"/>
      <c r="H969" s="319"/>
      <c r="I969" s="87"/>
      <c r="J969" s="323"/>
      <c r="K969" s="337"/>
      <c r="L969" s="324"/>
      <c r="M969" s="62"/>
    </row>
    <row r="970" spans="1:13" s="56" customFormat="1" x14ac:dyDescent="0.25">
      <c r="A970" s="387"/>
      <c r="B970" s="359"/>
      <c r="C970" s="103"/>
      <c r="D970" s="111"/>
      <c r="E970" s="111"/>
      <c r="F970" s="128"/>
      <c r="G970" s="98"/>
      <c r="H970" s="319"/>
      <c r="I970" s="87"/>
      <c r="J970" s="323"/>
      <c r="K970" s="337"/>
      <c r="L970" s="324"/>
      <c r="M970" s="62"/>
    </row>
    <row r="971" spans="1:13" s="56" customFormat="1" x14ac:dyDescent="0.25">
      <c r="A971" s="387"/>
      <c r="B971" s="359"/>
      <c r="C971" s="103">
        <v>2857802764</v>
      </c>
      <c r="D971" s="111">
        <v>25</v>
      </c>
      <c r="E971" s="111"/>
      <c r="F971" s="128" t="s">
        <v>917</v>
      </c>
      <c r="G971" s="127" t="s">
        <v>554</v>
      </c>
      <c r="H971" s="319"/>
      <c r="I971" s="85">
        <f>SUM(D971*H971)</f>
        <v>0</v>
      </c>
      <c r="J971" s="321"/>
      <c r="K971" s="322"/>
      <c r="L971" s="322"/>
      <c r="M971" s="54" t="s">
        <v>543</v>
      </c>
    </row>
    <row r="972" spans="1:13" s="56" customFormat="1" x14ac:dyDescent="0.25">
      <c r="A972" s="387"/>
      <c r="B972" s="359"/>
      <c r="C972" s="103"/>
      <c r="D972" s="111"/>
      <c r="E972" s="111"/>
      <c r="F972" s="128" t="s">
        <v>918</v>
      </c>
      <c r="G972" s="98"/>
      <c r="H972" s="319"/>
      <c r="I972" s="87"/>
      <c r="J972" s="323"/>
      <c r="K972" s="337"/>
      <c r="L972" s="324"/>
      <c r="M972" s="62"/>
    </row>
    <row r="973" spans="1:13" s="56" customFormat="1" x14ac:dyDescent="0.25">
      <c r="A973" s="387"/>
      <c r="B973" s="359"/>
      <c r="C973" s="103"/>
      <c r="D973" s="111"/>
      <c r="E973" s="111"/>
      <c r="F973" s="128"/>
      <c r="G973" s="98"/>
      <c r="H973" s="319"/>
      <c r="I973" s="87"/>
      <c r="J973" s="323"/>
      <c r="K973" s="337"/>
      <c r="L973" s="324"/>
      <c r="M973" s="62"/>
    </row>
    <row r="974" spans="1:13" s="56" customFormat="1" x14ac:dyDescent="0.25">
      <c r="A974" s="387"/>
      <c r="B974" s="359"/>
      <c r="C974" s="103">
        <v>2857802765</v>
      </c>
      <c r="D974" s="111">
        <v>25</v>
      </c>
      <c r="E974" s="111"/>
      <c r="F974" s="128" t="s">
        <v>919</v>
      </c>
      <c r="G974" s="127" t="s">
        <v>554</v>
      </c>
      <c r="H974" s="319"/>
      <c r="I974" s="85">
        <f>SUM(D974*H974)</f>
        <v>0</v>
      </c>
      <c r="J974" s="321"/>
      <c r="K974" s="322"/>
      <c r="L974" s="322"/>
      <c r="M974" s="54" t="s">
        <v>543</v>
      </c>
    </row>
    <row r="975" spans="1:13" s="56" customFormat="1" x14ac:dyDescent="0.25">
      <c r="A975" s="387"/>
      <c r="B975" s="359"/>
      <c r="C975" s="103"/>
      <c r="D975" s="111"/>
      <c r="E975" s="111"/>
      <c r="F975" s="128" t="s">
        <v>920</v>
      </c>
      <c r="G975" s="98"/>
      <c r="H975" s="60"/>
      <c r="I975" s="87"/>
      <c r="J975" s="60"/>
      <c r="K975" s="60"/>
      <c r="L975" s="61"/>
      <c r="M975" s="62"/>
    </row>
    <row r="976" spans="1:13" s="56" customFormat="1" x14ac:dyDescent="0.25">
      <c r="A976" s="387"/>
      <c r="B976" s="359"/>
      <c r="C976" s="85"/>
      <c r="D976" s="369"/>
      <c r="E976" s="97" t="s">
        <v>543</v>
      </c>
      <c r="F976" s="128"/>
      <c r="G976" s="98"/>
      <c r="H976" s="60"/>
      <c r="I976" s="87"/>
      <c r="J976" s="60"/>
      <c r="K976" s="60"/>
      <c r="L976" s="61"/>
      <c r="M976" s="62"/>
    </row>
    <row r="977" spans="1:13" s="56" customFormat="1" ht="15.6" x14ac:dyDescent="0.3">
      <c r="A977" s="387"/>
      <c r="B977" s="359"/>
      <c r="C977" s="91"/>
      <c r="D977" s="95"/>
      <c r="E977" s="95"/>
      <c r="F977" s="123" t="s">
        <v>90</v>
      </c>
      <c r="G977" s="95"/>
      <c r="H977" s="421">
        <f>SUM(I941:I974)</f>
        <v>0</v>
      </c>
      <c r="I977" s="421"/>
      <c r="J977" s="421"/>
      <c r="K977" s="421"/>
      <c r="L977" s="421"/>
      <c r="M977" s="422"/>
    </row>
    <row r="978" spans="1:13" s="56" customFormat="1" ht="15.6" x14ac:dyDescent="0.3">
      <c r="A978" s="85" t="e">
        <f>SUM(#REF!*#REF!)</f>
        <v>#REF!</v>
      </c>
      <c r="B978" s="85"/>
      <c r="C978" s="91"/>
      <c r="D978" s="95"/>
      <c r="E978" s="95"/>
      <c r="F978" s="123"/>
      <c r="G978" s="95"/>
      <c r="H978" s="65"/>
      <c r="I978" s="65"/>
      <c r="J978" s="65"/>
      <c r="K978" s="65"/>
      <c r="L978" s="65"/>
      <c r="M978" s="69"/>
    </row>
    <row r="979" spans="1:13" ht="16.5" customHeight="1" x14ac:dyDescent="0.3">
      <c r="A979" s="387"/>
      <c r="B979" s="359"/>
      <c r="C979" s="107"/>
      <c r="D979" s="99"/>
      <c r="E979" s="99"/>
      <c r="F979" s="355" t="s">
        <v>76</v>
      </c>
      <c r="G979" s="410"/>
      <c r="H979" s="76"/>
      <c r="I979" s="76"/>
      <c r="J979" s="76"/>
      <c r="K979" s="76"/>
      <c r="L979" s="423" t="s">
        <v>340</v>
      </c>
      <c r="M979" s="423"/>
    </row>
    <row r="980" spans="1:13" ht="15.75" customHeight="1" x14ac:dyDescent="0.25">
      <c r="A980" s="387"/>
      <c r="B980" s="359"/>
      <c r="C980" s="91"/>
      <c r="D980" s="95"/>
      <c r="E980" s="95"/>
      <c r="F980" s="99"/>
      <c r="G980" s="95"/>
      <c r="H980" s="57"/>
      <c r="I980" s="57"/>
      <c r="J980" s="57"/>
      <c r="K980" s="57"/>
      <c r="L980" s="57"/>
      <c r="M980" s="58"/>
    </row>
    <row r="981" spans="1:13" x14ac:dyDescent="0.25">
      <c r="A981" s="387"/>
      <c r="B981" s="359"/>
      <c r="C981" s="91">
        <v>2857802333</v>
      </c>
      <c r="D981" s="95">
        <v>15</v>
      </c>
      <c r="E981" s="95"/>
      <c r="F981" s="99" t="s">
        <v>338</v>
      </c>
      <c r="G981" s="95" t="s">
        <v>554</v>
      </c>
      <c r="H981" s="52"/>
      <c r="I981" s="85">
        <f>SUM(D981*H981)</f>
        <v>0</v>
      </c>
      <c r="J981" s="52"/>
      <c r="K981" s="53"/>
      <c r="L981" s="53"/>
      <c r="M981" s="54" t="s">
        <v>543</v>
      </c>
    </row>
    <row r="982" spans="1:13" x14ac:dyDescent="0.25">
      <c r="A982" s="387"/>
      <c r="B982" s="359"/>
      <c r="C982" s="92"/>
      <c r="D982" s="96"/>
      <c r="E982" s="96"/>
      <c r="F982" s="97" t="s">
        <v>451</v>
      </c>
      <c r="G982" s="96"/>
      <c r="H982" s="75"/>
      <c r="I982" s="84"/>
      <c r="J982" s="75"/>
      <c r="K982" s="343"/>
      <c r="L982" s="75"/>
      <c r="M982" s="54"/>
    </row>
    <row r="983" spans="1:13" s="56" customFormat="1" x14ac:dyDescent="0.25">
      <c r="A983" s="387" t="s">
        <v>842</v>
      </c>
      <c r="B983" s="359">
        <v>22</v>
      </c>
      <c r="C983" s="92"/>
      <c r="D983" s="96"/>
      <c r="E983" s="96"/>
      <c r="F983" s="97" t="s">
        <v>450</v>
      </c>
      <c r="G983" s="96"/>
      <c r="H983" s="75"/>
      <c r="I983" s="84"/>
      <c r="J983" s="75"/>
      <c r="K983" s="343"/>
      <c r="L983" s="75"/>
      <c r="M983" s="54"/>
    </row>
    <row r="984" spans="1:13" s="56" customFormat="1" ht="15" customHeight="1" x14ac:dyDescent="0.3">
      <c r="A984" s="388" t="s">
        <v>842</v>
      </c>
      <c r="B984" s="389">
        <v>22</v>
      </c>
      <c r="C984" s="92"/>
      <c r="D984" s="96"/>
      <c r="E984" s="100" t="s">
        <v>279</v>
      </c>
      <c r="F984" s="99" t="s">
        <v>339</v>
      </c>
      <c r="G984" s="95"/>
      <c r="H984" s="57"/>
      <c r="I984" s="86"/>
      <c r="J984" s="57"/>
      <c r="K984" s="345"/>
      <c r="L984" s="57"/>
      <c r="M984" s="58"/>
    </row>
    <row r="985" spans="1:13" s="56" customFormat="1" x14ac:dyDescent="0.25">
      <c r="A985" s="388" t="s">
        <v>842</v>
      </c>
      <c r="B985" s="389">
        <v>22</v>
      </c>
      <c r="C985" s="91"/>
      <c r="D985" s="95"/>
      <c r="E985" s="95"/>
      <c r="F985" s="99"/>
      <c r="G985" s="95"/>
      <c r="H985" s="57"/>
      <c r="I985" s="86"/>
      <c r="J985" s="57"/>
      <c r="K985" s="345"/>
      <c r="L985" s="57"/>
      <c r="M985" s="58"/>
    </row>
    <row r="986" spans="1:13" ht="45" x14ac:dyDescent="0.25">
      <c r="A986" s="388" t="s">
        <v>842</v>
      </c>
      <c r="B986" s="389">
        <v>22</v>
      </c>
      <c r="C986" s="94">
        <v>2857902006</v>
      </c>
      <c r="D986" s="98">
        <v>3</v>
      </c>
      <c r="E986" s="98"/>
      <c r="F986" s="101" t="s">
        <v>224</v>
      </c>
      <c r="G986" s="98" t="s">
        <v>554</v>
      </c>
      <c r="H986" s="60"/>
      <c r="I986" s="87">
        <f>SUM(D986*H986)</f>
        <v>0</v>
      </c>
      <c r="J986" s="60"/>
      <c r="K986" s="61"/>
      <c r="L986" s="61"/>
      <c r="M986" s="62" t="s">
        <v>543</v>
      </c>
    </row>
    <row r="987" spans="1:13" x14ac:dyDescent="0.25">
      <c r="A987" s="387" t="s">
        <v>842</v>
      </c>
      <c r="B987" s="359">
        <v>22</v>
      </c>
      <c r="C987" s="94"/>
      <c r="D987" s="98"/>
      <c r="E987" s="98"/>
      <c r="F987" s="125"/>
      <c r="G987" s="98"/>
      <c r="H987" s="60"/>
      <c r="I987" s="87"/>
      <c r="J987" s="60"/>
      <c r="K987" s="60"/>
      <c r="L987" s="61"/>
      <c r="M987" s="62"/>
    </row>
    <row r="988" spans="1:13" s="56" customFormat="1" ht="15.6" x14ac:dyDescent="0.3">
      <c r="A988" s="387" t="s">
        <v>852</v>
      </c>
      <c r="B988" s="359">
        <v>22</v>
      </c>
      <c r="C988" s="91"/>
      <c r="D988" s="95"/>
      <c r="E988" s="95"/>
      <c r="F988" s="123" t="s">
        <v>91</v>
      </c>
      <c r="G988" s="95"/>
      <c r="H988" s="421">
        <f>SUM(I981:I986)</f>
        <v>0</v>
      </c>
      <c r="I988" s="421"/>
      <c r="J988" s="421"/>
      <c r="K988" s="421"/>
      <c r="L988" s="421"/>
      <c r="M988" s="422"/>
    </row>
    <row r="989" spans="1:13" s="56" customFormat="1" ht="15.6" x14ac:dyDescent="0.3">
      <c r="A989" s="387"/>
      <c r="B989" s="359"/>
      <c r="C989" s="91"/>
      <c r="D989" s="95"/>
      <c r="E989" s="95"/>
      <c r="F989" s="123"/>
      <c r="G989" s="95"/>
      <c r="H989" s="65"/>
      <c r="I989" s="65"/>
      <c r="J989" s="65"/>
      <c r="K989" s="65"/>
      <c r="L989" s="65"/>
      <c r="M989" s="69"/>
    </row>
    <row r="990" spans="1:13" ht="15.6" x14ac:dyDescent="0.3">
      <c r="A990" s="387" t="s">
        <v>852</v>
      </c>
      <c r="B990" s="359">
        <v>22</v>
      </c>
      <c r="C990" s="107"/>
      <c r="D990" s="99"/>
      <c r="E990" s="99"/>
      <c r="F990" s="355" t="s">
        <v>65</v>
      </c>
      <c r="G990" s="410"/>
      <c r="H990" s="76"/>
      <c r="I990" s="76"/>
      <c r="J990" s="76"/>
      <c r="K990" s="76"/>
      <c r="L990" s="423" t="s">
        <v>300</v>
      </c>
      <c r="M990" s="423"/>
    </row>
    <row r="991" spans="1:13" ht="15.75" customHeight="1" x14ac:dyDescent="0.25">
      <c r="A991" s="387"/>
      <c r="B991" s="359"/>
      <c r="C991" s="91"/>
      <c r="D991" s="95"/>
      <c r="E991" s="95"/>
      <c r="F991" s="99"/>
      <c r="G991" s="95"/>
      <c r="H991" s="57"/>
      <c r="I991" s="57"/>
      <c r="J991" s="57"/>
      <c r="K991" s="57"/>
      <c r="L991" s="57"/>
      <c r="M991" s="58"/>
    </row>
    <row r="992" spans="1:13" ht="45" x14ac:dyDescent="0.25">
      <c r="A992" s="387"/>
      <c r="B992" s="359"/>
      <c r="C992" s="103">
        <v>2851202534</v>
      </c>
      <c r="D992" s="111">
        <v>20</v>
      </c>
      <c r="E992" s="111"/>
      <c r="F992" s="361" t="s">
        <v>1029</v>
      </c>
      <c r="G992" s="98" t="s">
        <v>554</v>
      </c>
      <c r="H992" s="326"/>
      <c r="I992" s="87">
        <f>SUM(D992*H992)</f>
        <v>0</v>
      </c>
      <c r="J992" s="329"/>
      <c r="K992" s="337"/>
      <c r="L992" s="330"/>
      <c r="M992" s="62" t="s">
        <v>543</v>
      </c>
    </row>
    <row r="993" spans="1:13" ht="26.25" customHeight="1" x14ac:dyDescent="0.3">
      <c r="A993" s="387"/>
      <c r="B993" s="359"/>
      <c r="C993" s="104"/>
      <c r="D993" s="112"/>
      <c r="E993" s="100" t="s">
        <v>279</v>
      </c>
      <c r="F993" s="100"/>
      <c r="G993" s="95"/>
      <c r="H993" s="328"/>
      <c r="I993" s="408"/>
      <c r="J993" s="332"/>
      <c r="K993" s="347"/>
      <c r="L993" s="332"/>
      <c r="M993" s="67"/>
    </row>
    <row r="994" spans="1:13" s="56" customFormat="1" ht="51" customHeight="1" x14ac:dyDescent="0.25">
      <c r="A994" s="387"/>
      <c r="B994" s="359"/>
      <c r="C994" s="103">
        <v>2851202535</v>
      </c>
      <c r="D994" s="111">
        <v>1</v>
      </c>
      <c r="E994" s="111"/>
      <c r="F994" s="361" t="s">
        <v>1030</v>
      </c>
      <c r="G994" s="98" t="s">
        <v>554</v>
      </c>
      <c r="H994" s="326"/>
      <c r="I994" s="87">
        <f>SUM(D994*H994)</f>
        <v>0</v>
      </c>
      <c r="J994" s="329"/>
      <c r="K994" s="337"/>
      <c r="L994" s="330"/>
      <c r="M994" s="62" t="s">
        <v>543</v>
      </c>
    </row>
    <row r="995" spans="1:13" ht="15.6" x14ac:dyDescent="0.3">
      <c r="A995" s="388"/>
      <c r="B995" s="389"/>
      <c r="C995" s="106"/>
      <c r="D995" s="114"/>
      <c r="E995" s="100" t="s">
        <v>279</v>
      </c>
      <c r="F995" s="100"/>
      <c r="G995" s="98"/>
      <c r="H995" s="327"/>
      <c r="I995" s="90"/>
      <c r="J995" s="331"/>
      <c r="K995" s="200"/>
      <c r="L995" s="331"/>
      <c r="M995" s="68"/>
    </row>
    <row r="996" spans="1:13" s="56" customFormat="1" ht="45" x14ac:dyDescent="0.25">
      <c r="A996" s="387"/>
      <c r="B996" s="359"/>
      <c r="C996" s="103">
        <v>2851202536</v>
      </c>
      <c r="D996" s="111">
        <v>200</v>
      </c>
      <c r="E996" s="111"/>
      <c r="F996" s="361" t="s">
        <v>1031</v>
      </c>
      <c r="G996" s="98" t="s">
        <v>554</v>
      </c>
      <c r="H996" s="326"/>
      <c r="I996" s="87">
        <f>SUM(D996*H996)</f>
        <v>0</v>
      </c>
      <c r="J996" s="329"/>
      <c r="K996" s="337"/>
      <c r="L996" s="330"/>
      <c r="M996" s="62" t="s">
        <v>543</v>
      </c>
    </row>
    <row r="997" spans="1:13" ht="15.6" x14ac:dyDescent="0.3">
      <c r="A997" s="388"/>
      <c r="B997" s="389"/>
      <c r="C997" s="106"/>
      <c r="D997" s="119"/>
      <c r="E997" s="100" t="s">
        <v>279</v>
      </c>
      <c r="F997" s="100"/>
      <c r="G997" s="98"/>
      <c r="H997" s="327"/>
      <c r="I997" s="90"/>
      <c r="J997" s="331"/>
      <c r="K997" s="200"/>
      <c r="L997" s="331"/>
      <c r="M997" s="68"/>
    </row>
    <row r="998" spans="1:13" s="56" customFormat="1" ht="60" x14ac:dyDescent="0.25">
      <c r="A998" s="387"/>
      <c r="B998" s="359"/>
      <c r="C998" s="103">
        <v>2851202537</v>
      </c>
      <c r="D998" s="111">
        <v>10</v>
      </c>
      <c r="E998" s="111"/>
      <c r="F998" s="361" t="s">
        <v>1032</v>
      </c>
      <c r="G998" s="98" t="s">
        <v>554</v>
      </c>
      <c r="H998" s="326"/>
      <c r="I998" s="87">
        <f>SUM(D998*H998)</f>
        <v>0</v>
      </c>
      <c r="J998" s="329"/>
      <c r="K998" s="337"/>
      <c r="L998" s="330"/>
      <c r="M998" s="62" t="s">
        <v>543</v>
      </c>
    </row>
    <row r="999" spans="1:13" ht="15.6" x14ac:dyDescent="0.3">
      <c r="A999" s="388"/>
      <c r="B999" s="389"/>
      <c r="C999" s="106"/>
      <c r="D999" s="114"/>
      <c r="E999" s="100" t="s">
        <v>279</v>
      </c>
      <c r="F999" s="100"/>
      <c r="G999" s="98"/>
      <c r="H999" s="327"/>
      <c r="I999" s="90"/>
      <c r="J999" s="331"/>
      <c r="K999" s="200"/>
      <c r="L999" s="331"/>
      <c r="M999" s="68"/>
    </row>
    <row r="1000" spans="1:13" s="56" customFormat="1" ht="60" x14ac:dyDescent="0.25">
      <c r="A1000" s="387"/>
      <c r="B1000" s="359"/>
      <c r="C1000" s="103">
        <v>2851202538</v>
      </c>
      <c r="D1000" s="111">
        <v>1</v>
      </c>
      <c r="E1000" s="111"/>
      <c r="F1000" s="361" t="s">
        <v>1036</v>
      </c>
      <c r="G1000" s="98" t="s">
        <v>554</v>
      </c>
      <c r="H1000" s="326"/>
      <c r="I1000" s="87">
        <f>SUM(D1000*H1000)</f>
        <v>0</v>
      </c>
      <c r="J1000" s="329"/>
      <c r="K1000" s="337"/>
      <c r="L1000" s="330"/>
      <c r="M1000" s="62" t="s">
        <v>543</v>
      </c>
    </row>
    <row r="1001" spans="1:13" ht="15.6" x14ac:dyDescent="0.3">
      <c r="A1001" s="388"/>
      <c r="B1001" s="389"/>
      <c r="C1001" s="106"/>
      <c r="D1001" s="114"/>
      <c r="E1001" s="100" t="s">
        <v>279</v>
      </c>
      <c r="F1001" s="100"/>
      <c r="G1001" s="98"/>
      <c r="H1001" s="326"/>
      <c r="I1001" s="87"/>
      <c r="J1001" s="329"/>
      <c r="K1001" s="337"/>
      <c r="L1001" s="330"/>
      <c r="M1001" s="62"/>
    </row>
    <row r="1002" spans="1:13" s="56" customFormat="1" ht="60" x14ac:dyDescent="0.25">
      <c r="A1002" s="387"/>
      <c r="B1002" s="359"/>
      <c r="C1002" s="106">
        <v>2851202539</v>
      </c>
      <c r="D1002" s="114">
        <v>60</v>
      </c>
      <c r="E1002" s="114"/>
      <c r="F1002" s="361" t="s">
        <v>1037</v>
      </c>
      <c r="G1002" s="110" t="s">
        <v>554</v>
      </c>
      <c r="H1002" s="326"/>
      <c r="I1002" s="87">
        <f>SUM(D1002*H1002)</f>
        <v>0</v>
      </c>
      <c r="J1002" s="329"/>
      <c r="K1002" s="337"/>
      <c r="L1002" s="330">
        <v>21</v>
      </c>
      <c r="M1002" s="62" t="s">
        <v>543</v>
      </c>
    </row>
    <row r="1003" spans="1:13" s="56" customFormat="1" ht="15.6" x14ac:dyDescent="0.3">
      <c r="A1003" s="388"/>
      <c r="B1003" s="389"/>
      <c r="C1003" s="106"/>
      <c r="D1003" s="119"/>
      <c r="E1003" s="100" t="s">
        <v>279</v>
      </c>
      <c r="F1003" s="100"/>
      <c r="G1003" s="98"/>
      <c r="H1003" s="326"/>
      <c r="I1003" s="87"/>
      <c r="J1003" s="329"/>
      <c r="K1003" s="337"/>
      <c r="L1003" s="330"/>
      <c r="M1003" s="62"/>
    </row>
    <row r="1004" spans="1:13" s="56" customFormat="1" ht="60" x14ac:dyDescent="0.25">
      <c r="A1004" s="388"/>
      <c r="B1004" s="389"/>
      <c r="C1004" s="106">
        <v>2851202540</v>
      </c>
      <c r="D1004" s="114">
        <v>20</v>
      </c>
      <c r="E1004" s="114"/>
      <c r="F1004" s="361" t="s">
        <v>1034</v>
      </c>
      <c r="G1004" s="110" t="s">
        <v>554</v>
      </c>
      <c r="H1004" s="326"/>
      <c r="I1004" s="87">
        <f>SUM(D1004*H1004)</f>
        <v>0</v>
      </c>
      <c r="J1004" s="329"/>
      <c r="K1004" s="337"/>
      <c r="L1004" s="330"/>
      <c r="M1004" s="62" t="s">
        <v>543</v>
      </c>
    </row>
    <row r="1005" spans="1:13" s="56" customFormat="1" ht="15.6" x14ac:dyDescent="0.3">
      <c r="A1005" s="388"/>
      <c r="B1005" s="389"/>
      <c r="C1005" s="106"/>
      <c r="D1005" s="114"/>
      <c r="E1005" s="100" t="s">
        <v>279</v>
      </c>
      <c r="F1005" s="100"/>
      <c r="G1005" s="98"/>
      <c r="H1005" s="326"/>
      <c r="I1005" s="87"/>
      <c r="J1005" s="329"/>
      <c r="K1005" s="337"/>
      <c r="L1005" s="330"/>
      <c r="M1005" s="62"/>
    </row>
    <row r="1006" spans="1:13" s="56" customFormat="1" ht="60" x14ac:dyDescent="0.25">
      <c r="A1006" s="388"/>
      <c r="B1006" s="389"/>
      <c r="C1006" s="106">
        <v>2851202541</v>
      </c>
      <c r="D1006" s="114">
        <v>1</v>
      </c>
      <c r="E1006" s="114"/>
      <c r="F1006" s="361" t="s">
        <v>1033</v>
      </c>
      <c r="G1006" s="110" t="s">
        <v>554</v>
      </c>
      <c r="H1006" s="326"/>
      <c r="I1006" s="87">
        <f>SUM(D1006*H1006)</f>
        <v>0</v>
      </c>
      <c r="J1006" s="329"/>
      <c r="K1006" s="337"/>
      <c r="L1006" s="330"/>
      <c r="M1006" s="62" t="s">
        <v>543</v>
      </c>
    </row>
    <row r="1007" spans="1:13" s="56" customFormat="1" ht="15.6" x14ac:dyDescent="0.3">
      <c r="A1007" s="388"/>
      <c r="B1007" s="389"/>
      <c r="C1007" s="106"/>
      <c r="D1007" s="114"/>
      <c r="E1007" s="100" t="s">
        <v>279</v>
      </c>
      <c r="F1007" s="100"/>
      <c r="G1007" s="98"/>
      <c r="H1007" s="326"/>
      <c r="I1007" s="87"/>
      <c r="J1007" s="329"/>
      <c r="K1007" s="337"/>
      <c r="L1007" s="330"/>
      <c r="M1007" s="62"/>
    </row>
    <row r="1008" spans="1:13" s="56" customFormat="1" ht="60" x14ac:dyDescent="0.25">
      <c r="A1008" s="397"/>
      <c r="B1008" s="396"/>
      <c r="C1008" s="106">
        <v>2851202542</v>
      </c>
      <c r="D1008" s="114">
        <v>40</v>
      </c>
      <c r="E1008" s="114"/>
      <c r="F1008" s="361" t="s">
        <v>1035</v>
      </c>
      <c r="G1008" s="110" t="s">
        <v>554</v>
      </c>
      <c r="H1008" s="326"/>
      <c r="I1008" s="87">
        <f>SUM(D1008*H1008)</f>
        <v>0</v>
      </c>
      <c r="J1008" s="329"/>
      <c r="K1008" s="337"/>
      <c r="L1008" s="330"/>
      <c r="M1008" s="62" t="s">
        <v>543</v>
      </c>
    </row>
    <row r="1009" spans="1:13" s="56" customFormat="1" ht="15.6" x14ac:dyDescent="0.3">
      <c r="A1009" s="397"/>
      <c r="B1009" s="396"/>
      <c r="C1009" s="106"/>
      <c r="D1009" s="119"/>
      <c r="E1009" s="100" t="s">
        <v>279</v>
      </c>
      <c r="F1009" s="100"/>
      <c r="G1009" s="98"/>
      <c r="H1009" s="326"/>
      <c r="I1009" s="87"/>
      <c r="J1009" s="329"/>
      <c r="K1009" s="337"/>
      <c r="L1009" s="330"/>
      <c r="M1009" s="62"/>
    </row>
    <row r="1010" spans="1:13" s="56" customFormat="1" ht="45" x14ac:dyDescent="0.25">
      <c r="A1010" s="397"/>
      <c r="B1010" s="396"/>
      <c r="C1010" s="370">
        <v>2851202652</v>
      </c>
      <c r="D1010" s="114">
        <v>5</v>
      </c>
      <c r="E1010" s="371"/>
      <c r="F1010" s="115" t="s">
        <v>149</v>
      </c>
      <c r="G1010" s="110" t="s">
        <v>554</v>
      </c>
      <c r="H1010" s="326"/>
      <c r="I1010" s="87">
        <f>SUM(D1010*H1010)</f>
        <v>0</v>
      </c>
      <c r="J1010" s="329"/>
      <c r="K1010" s="337"/>
      <c r="L1010" s="330"/>
      <c r="M1010" s="62" t="s">
        <v>543</v>
      </c>
    </row>
    <row r="1011" spans="1:13" s="56" customFormat="1" ht="15.6" x14ac:dyDescent="0.3">
      <c r="A1011" s="397"/>
      <c r="B1011" s="396"/>
      <c r="C1011" s="370"/>
      <c r="D1011" s="119"/>
      <c r="E1011" s="100" t="s">
        <v>279</v>
      </c>
      <c r="F1011" s="99"/>
      <c r="G1011" s="98"/>
      <c r="H1011" s="326"/>
      <c r="I1011" s="87"/>
      <c r="J1011" s="329"/>
      <c r="K1011" s="337"/>
      <c r="L1011" s="330"/>
      <c r="M1011" s="62"/>
    </row>
    <row r="1012" spans="1:13" s="56" customFormat="1" ht="45" x14ac:dyDescent="0.25">
      <c r="A1012" s="397"/>
      <c r="B1012" s="396"/>
      <c r="C1012" s="370">
        <v>2851202653</v>
      </c>
      <c r="D1012" s="114">
        <v>5</v>
      </c>
      <c r="E1012" s="97"/>
      <c r="F1012" s="121" t="s">
        <v>150</v>
      </c>
      <c r="G1012" s="110" t="s">
        <v>554</v>
      </c>
      <c r="H1012" s="326"/>
      <c r="I1012" s="87">
        <f>SUM(D1012*H1012)</f>
        <v>0</v>
      </c>
      <c r="J1012" s="329"/>
      <c r="K1012" s="337"/>
      <c r="L1012" s="330"/>
      <c r="M1012" s="62" t="s">
        <v>543</v>
      </c>
    </row>
    <row r="1013" spans="1:13" s="56" customFormat="1" ht="15.6" x14ac:dyDescent="0.3">
      <c r="A1013" s="397"/>
      <c r="B1013" s="396"/>
      <c r="C1013" s="370"/>
      <c r="D1013" s="119"/>
      <c r="E1013" s="100" t="s">
        <v>279</v>
      </c>
      <c r="F1013" s="99"/>
      <c r="G1013" s="98"/>
      <c r="H1013" s="326"/>
      <c r="I1013" s="87"/>
      <c r="J1013" s="329"/>
      <c r="K1013" s="337"/>
      <c r="L1013" s="330"/>
      <c r="M1013" s="62"/>
    </row>
    <row r="1014" spans="1:13" s="56" customFormat="1" ht="30" x14ac:dyDescent="0.25">
      <c r="A1014" s="397"/>
      <c r="B1014" s="396"/>
      <c r="C1014" s="370">
        <v>2851202654</v>
      </c>
      <c r="D1014" s="114">
        <v>20</v>
      </c>
      <c r="E1014" s="97"/>
      <c r="F1014" s="121" t="s">
        <v>152</v>
      </c>
      <c r="G1014" s="110" t="s">
        <v>554</v>
      </c>
      <c r="H1014" s="326"/>
      <c r="I1014" s="87">
        <f>SUM(D1014*H1014)</f>
        <v>0</v>
      </c>
      <c r="J1014" s="329"/>
      <c r="K1014" s="337"/>
      <c r="L1014" s="330"/>
      <c r="M1014" s="62" t="s">
        <v>543</v>
      </c>
    </row>
    <row r="1015" spans="1:13" s="56" customFormat="1" ht="15.6" x14ac:dyDescent="0.3">
      <c r="A1015" s="397"/>
      <c r="B1015" s="396"/>
      <c r="C1015" s="370"/>
      <c r="D1015" s="119"/>
      <c r="E1015" s="100" t="s">
        <v>279</v>
      </c>
      <c r="F1015" s="99"/>
      <c r="G1015" s="98"/>
      <c r="H1015" s="326"/>
      <c r="I1015" s="87"/>
      <c r="J1015" s="329"/>
      <c r="K1015" s="337"/>
      <c r="L1015" s="330"/>
      <c r="M1015" s="62"/>
    </row>
    <row r="1016" spans="1:13" s="56" customFormat="1" ht="30" x14ac:dyDescent="0.25">
      <c r="A1016" s="397"/>
      <c r="B1016" s="396"/>
      <c r="C1016" s="370">
        <v>2851202655</v>
      </c>
      <c r="D1016" s="114">
        <v>20</v>
      </c>
      <c r="E1016" s="97"/>
      <c r="F1016" s="121" t="s">
        <v>153</v>
      </c>
      <c r="G1016" s="110" t="s">
        <v>554</v>
      </c>
      <c r="H1016" s="326"/>
      <c r="I1016" s="87">
        <f>SUM(D1016*H1016)</f>
        <v>0</v>
      </c>
      <c r="J1016" s="329"/>
      <c r="K1016" s="337"/>
      <c r="L1016" s="330"/>
      <c r="M1016" s="62" t="s">
        <v>543</v>
      </c>
    </row>
    <row r="1017" spans="1:13" s="56" customFormat="1" ht="15.6" x14ac:dyDescent="0.3">
      <c r="A1017" s="397"/>
      <c r="B1017" s="396"/>
      <c r="C1017" s="370"/>
      <c r="D1017" s="119"/>
      <c r="E1017" s="100" t="s">
        <v>279</v>
      </c>
      <c r="F1017" s="99"/>
      <c r="G1017" s="98"/>
      <c r="H1017" s="326"/>
      <c r="I1017" s="87"/>
      <c r="J1017" s="329"/>
      <c r="K1017" s="337"/>
      <c r="L1017" s="330"/>
      <c r="M1017" s="62"/>
    </row>
    <row r="1018" spans="1:13" s="56" customFormat="1" ht="45" x14ac:dyDescent="0.25">
      <c r="A1018" s="397"/>
      <c r="B1018" s="396"/>
      <c r="C1018" s="370">
        <v>2851202656</v>
      </c>
      <c r="D1018" s="114">
        <v>5</v>
      </c>
      <c r="E1018" s="97"/>
      <c r="F1018" s="122" t="s">
        <v>1038</v>
      </c>
      <c r="G1018" s="110" t="s">
        <v>554</v>
      </c>
      <c r="H1018" s="326"/>
      <c r="I1018" s="87">
        <f>SUM(D1018*H1018)</f>
        <v>0</v>
      </c>
      <c r="J1018" s="329"/>
      <c r="K1018" s="337"/>
      <c r="L1018" s="330"/>
      <c r="M1018" s="62" t="s">
        <v>543</v>
      </c>
    </row>
    <row r="1019" spans="1:13" s="56" customFormat="1" ht="15.6" x14ac:dyDescent="0.3">
      <c r="A1019" s="397"/>
      <c r="B1019" s="396"/>
      <c r="C1019" s="370"/>
      <c r="D1019" s="119"/>
      <c r="E1019" s="100" t="s">
        <v>279</v>
      </c>
      <c r="F1019" s="99"/>
      <c r="G1019" s="98"/>
      <c r="H1019" s="326"/>
      <c r="I1019" s="87"/>
      <c r="J1019" s="329"/>
      <c r="K1019" s="337"/>
      <c r="L1019" s="330"/>
      <c r="M1019" s="62"/>
    </row>
    <row r="1020" spans="1:13" s="56" customFormat="1" x14ac:dyDescent="0.25">
      <c r="A1020" s="397"/>
      <c r="B1020" s="396"/>
      <c r="C1020" s="370">
        <v>2851202657</v>
      </c>
      <c r="D1020" s="114">
        <v>5</v>
      </c>
      <c r="E1020" s="97"/>
      <c r="F1020" s="97" t="s">
        <v>154</v>
      </c>
      <c r="G1020" s="110" t="s">
        <v>554</v>
      </c>
      <c r="H1020" s="326"/>
      <c r="I1020" s="87">
        <f>SUM(D1020*H1020)</f>
        <v>0</v>
      </c>
      <c r="J1020" s="329"/>
      <c r="K1020" s="337"/>
      <c r="L1020" s="330"/>
      <c r="M1020" s="62" t="s">
        <v>543</v>
      </c>
    </row>
    <row r="1021" spans="1:13" s="56" customFormat="1" ht="15.6" x14ac:dyDescent="0.3">
      <c r="A1021" s="397"/>
      <c r="B1021" s="396"/>
      <c r="C1021" s="106"/>
      <c r="D1021" s="119"/>
      <c r="E1021" s="100" t="s">
        <v>279</v>
      </c>
      <c r="F1021" s="99"/>
      <c r="G1021" s="98"/>
      <c r="H1021" s="326"/>
      <c r="I1021" s="87"/>
      <c r="J1021" s="329"/>
      <c r="K1021" s="337"/>
      <c r="L1021" s="330"/>
      <c r="M1021" s="62"/>
    </row>
    <row r="1022" spans="1:13" s="56" customFormat="1" ht="60" x14ac:dyDescent="0.25">
      <c r="A1022" s="397"/>
      <c r="B1022" s="396"/>
      <c r="C1022" s="106">
        <v>2851202549</v>
      </c>
      <c r="D1022" s="372">
        <v>5000</v>
      </c>
      <c r="E1022" s="114"/>
      <c r="F1022" s="119" t="s">
        <v>404</v>
      </c>
      <c r="G1022" s="110" t="s">
        <v>281</v>
      </c>
      <c r="H1022" s="326"/>
      <c r="I1022" s="87">
        <f>SUM(D1022*H1022)</f>
        <v>0</v>
      </c>
      <c r="J1022" s="329"/>
      <c r="K1022" s="337"/>
      <c r="L1022" s="330"/>
      <c r="M1022" s="62" t="s">
        <v>543</v>
      </c>
    </row>
    <row r="1023" spans="1:13" s="56" customFormat="1" x14ac:dyDescent="0.25">
      <c r="A1023" s="397"/>
      <c r="B1023" s="396"/>
      <c r="C1023" s="106"/>
      <c r="D1023" s="372"/>
      <c r="E1023" s="114"/>
      <c r="F1023" s="119"/>
      <c r="G1023" s="110"/>
      <c r="H1023" s="326"/>
      <c r="I1023" s="87"/>
      <c r="J1023" s="329"/>
      <c r="K1023" s="337"/>
      <c r="L1023" s="330"/>
      <c r="M1023" s="62"/>
    </row>
    <row r="1024" spans="1:13" s="56" customFormat="1" ht="60" x14ac:dyDescent="0.25">
      <c r="A1024" s="397"/>
      <c r="B1024" s="396"/>
      <c r="C1024" s="106">
        <v>2851202550</v>
      </c>
      <c r="D1024" s="372">
        <v>10000</v>
      </c>
      <c r="E1024" s="114"/>
      <c r="F1024" s="119" t="s">
        <v>405</v>
      </c>
      <c r="G1024" s="110" t="s">
        <v>281</v>
      </c>
      <c r="H1024" s="326"/>
      <c r="I1024" s="87">
        <f>SUM(D1024*H1024)</f>
        <v>0</v>
      </c>
      <c r="J1024" s="329"/>
      <c r="K1024" s="337"/>
      <c r="L1024" s="330"/>
      <c r="M1024" s="62" t="s">
        <v>543</v>
      </c>
    </row>
    <row r="1025" spans="1:13" s="56" customFormat="1" ht="15.6" x14ac:dyDescent="0.3">
      <c r="A1025" s="397"/>
      <c r="B1025" s="396"/>
      <c r="C1025" s="106"/>
      <c r="D1025" s="372"/>
      <c r="E1025" s="100" t="s">
        <v>279</v>
      </c>
      <c r="F1025" s="100"/>
      <c r="G1025" s="98"/>
      <c r="H1025" s="326"/>
      <c r="I1025" s="87"/>
      <c r="J1025" s="329"/>
      <c r="K1025" s="337"/>
      <c r="L1025" s="330"/>
      <c r="M1025" s="62"/>
    </row>
    <row r="1026" spans="1:13" s="56" customFormat="1" ht="60" x14ac:dyDescent="0.25">
      <c r="A1026" s="397"/>
      <c r="B1026" s="396"/>
      <c r="C1026" s="106">
        <v>2851202551</v>
      </c>
      <c r="D1026" s="372">
        <v>5000</v>
      </c>
      <c r="E1026" s="114"/>
      <c r="F1026" s="119" t="s">
        <v>406</v>
      </c>
      <c r="G1026" s="110" t="s">
        <v>281</v>
      </c>
      <c r="H1026" s="326"/>
      <c r="I1026" s="87">
        <f>SUM(D1026*H1026)</f>
        <v>0</v>
      </c>
      <c r="J1026" s="329"/>
      <c r="K1026" s="337"/>
      <c r="L1026" s="330"/>
      <c r="M1026" s="62" t="s">
        <v>543</v>
      </c>
    </row>
    <row r="1027" spans="1:13" s="56" customFormat="1" ht="15.6" x14ac:dyDescent="0.3">
      <c r="A1027" s="397"/>
      <c r="B1027" s="396"/>
      <c r="C1027" s="106"/>
      <c r="D1027" s="372"/>
      <c r="E1027" s="100" t="s">
        <v>279</v>
      </c>
      <c r="F1027" s="100"/>
      <c r="G1027" s="98"/>
      <c r="H1027" s="326"/>
      <c r="I1027" s="87"/>
      <c r="J1027" s="329"/>
      <c r="K1027" s="337"/>
      <c r="L1027" s="330"/>
      <c r="M1027" s="62"/>
    </row>
    <row r="1028" spans="1:13" s="56" customFormat="1" ht="60" x14ac:dyDescent="0.25">
      <c r="A1028" s="397"/>
      <c r="B1028" s="396"/>
      <c r="C1028" s="106">
        <v>2851202552</v>
      </c>
      <c r="D1028" s="372">
        <v>60000</v>
      </c>
      <c r="E1028" s="114"/>
      <c r="F1028" s="119" t="s">
        <v>407</v>
      </c>
      <c r="G1028" s="110" t="s">
        <v>281</v>
      </c>
      <c r="H1028" s="326"/>
      <c r="I1028" s="87">
        <f>SUM(D1028*H1028)</f>
        <v>0</v>
      </c>
      <c r="J1028" s="329"/>
      <c r="K1028" s="337"/>
      <c r="L1028" s="330"/>
      <c r="M1028" s="62" t="s">
        <v>543</v>
      </c>
    </row>
    <row r="1029" spans="1:13" s="56" customFormat="1" ht="15.6" x14ac:dyDescent="0.3">
      <c r="A1029" s="397"/>
      <c r="B1029" s="396"/>
      <c r="C1029" s="92"/>
      <c r="D1029" s="96"/>
      <c r="E1029" s="100" t="s">
        <v>279</v>
      </c>
      <c r="F1029" s="100"/>
      <c r="G1029" s="95"/>
      <c r="H1029" s="65"/>
      <c r="I1029" s="65"/>
      <c r="J1029" s="65"/>
      <c r="K1029" s="65"/>
      <c r="L1029" s="65"/>
      <c r="M1029" s="69"/>
    </row>
    <row r="1030" spans="1:13" s="56" customFormat="1" ht="15.6" x14ac:dyDescent="0.25">
      <c r="A1030" s="397"/>
      <c r="B1030" s="396"/>
      <c r="C1030" s="373" t="s">
        <v>151</v>
      </c>
      <c r="D1030" s="374"/>
      <c r="E1030" s="375"/>
      <c r="F1030" s="375"/>
      <c r="G1030" s="375"/>
      <c r="H1030" s="78"/>
      <c r="I1030" s="78"/>
      <c r="J1030" s="78"/>
      <c r="K1030" s="78"/>
      <c r="L1030" s="78"/>
      <c r="M1030" s="78"/>
    </row>
    <row r="1031" spans="1:13" s="79" customFormat="1" ht="15" customHeight="1" x14ac:dyDescent="0.3">
      <c r="A1031" s="398"/>
      <c r="B1031" s="399"/>
      <c r="C1031" s="376"/>
      <c r="D1031" s="377"/>
      <c r="E1031" s="100"/>
      <c r="F1031" s="100"/>
      <c r="G1031" s="95"/>
      <c r="H1031" s="65"/>
      <c r="I1031" s="65"/>
      <c r="J1031" s="65"/>
      <c r="K1031" s="65"/>
      <c r="L1031" s="65"/>
      <c r="M1031" s="69"/>
    </row>
    <row r="1032" spans="1:13" s="79" customFormat="1" ht="15.6" x14ac:dyDescent="0.3">
      <c r="A1032" s="400"/>
      <c r="B1032" s="401"/>
      <c r="C1032" s="91"/>
      <c r="D1032" s="95"/>
      <c r="E1032" s="95"/>
      <c r="F1032" s="123" t="s">
        <v>440</v>
      </c>
      <c r="G1032" s="95"/>
      <c r="H1032" s="421">
        <f>SUM(I992:I1028)</f>
        <v>0</v>
      </c>
      <c r="I1032" s="421"/>
      <c r="J1032" s="421"/>
      <c r="K1032" s="421"/>
      <c r="L1032" s="421"/>
      <c r="M1032" s="422"/>
    </row>
    <row r="1033" spans="1:13" ht="15.75" customHeight="1" x14ac:dyDescent="0.3">
      <c r="A1033" s="402"/>
      <c r="B1033" s="403"/>
      <c r="C1033" s="91"/>
      <c r="D1033" s="95"/>
      <c r="E1033" s="95"/>
      <c r="F1033" s="123"/>
      <c r="G1033" s="95"/>
      <c r="H1033" s="65"/>
      <c r="I1033" s="65"/>
      <c r="J1033" s="65"/>
      <c r="K1033" s="65"/>
      <c r="L1033" s="65"/>
      <c r="M1033" s="69"/>
    </row>
    <row r="1034" spans="1:13" ht="15.6" x14ac:dyDescent="0.3">
      <c r="A1034" s="404"/>
      <c r="B1034" s="405"/>
      <c r="C1034" s="107"/>
      <c r="D1034" s="99"/>
      <c r="E1034" s="99"/>
      <c r="F1034" s="355" t="s">
        <v>66</v>
      </c>
      <c r="G1034" s="410"/>
      <c r="H1034" s="76"/>
      <c r="I1034" s="76"/>
      <c r="J1034" s="76"/>
      <c r="K1034" s="76"/>
      <c r="L1034" s="423" t="s">
        <v>636</v>
      </c>
      <c r="M1034" s="423"/>
    </row>
    <row r="1035" spans="1:13" ht="15.75" customHeight="1" x14ac:dyDescent="0.25">
      <c r="A1035" s="404"/>
      <c r="B1035" s="405"/>
      <c r="C1035" s="91"/>
      <c r="D1035" s="95"/>
      <c r="E1035" s="95"/>
      <c r="F1035" s="378"/>
      <c r="G1035" s="95"/>
      <c r="H1035" s="60"/>
      <c r="I1035" s="60"/>
      <c r="J1035" s="60"/>
      <c r="K1035" s="60"/>
      <c r="L1035" s="61"/>
      <c r="M1035" s="62"/>
    </row>
    <row r="1036" spans="1:13" ht="45" x14ac:dyDescent="0.25">
      <c r="A1036" s="404"/>
      <c r="B1036" s="405"/>
      <c r="C1036" s="102">
        <v>2857802640</v>
      </c>
      <c r="D1036" s="110">
        <v>5</v>
      </c>
      <c r="E1036" s="110"/>
      <c r="F1036" s="379" t="s">
        <v>477</v>
      </c>
      <c r="G1036" s="110" t="s">
        <v>554</v>
      </c>
      <c r="H1036" s="334"/>
      <c r="I1036" s="87">
        <f>SUM(D1036*H1036)</f>
        <v>0</v>
      </c>
      <c r="J1036" s="336"/>
      <c r="K1036" s="337"/>
      <c r="L1036" s="337"/>
      <c r="M1036" s="62" t="s">
        <v>543</v>
      </c>
    </row>
    <row r="1037" spans="1:13" s="56" customFormat="1" ht="15.75" customHeight="1" x14ac:dyDescent="0.3">
      <c r="A1037" s="404"/>
      <c r="B1037" s="405"/>
      <c r="C1037" s="102"/>
      <c r="D1037" s="110"/>
      <c r="E1037" s="100" t="s">
        <v>279</v>
      </c>
      <c r="F1037" s="380"/>
      <c r="G1037" s="98"/>
      <c r="H1037" s="334"/>
      <c r="I1037" s="87"/>
      <c r="J1037" s="336"/>
      <c r="K1037" s="337"/>
      <c r="L1037" s="337"/>
      <c r="M1037" s="62"/>
    </row>
    <row r="1038" spans="1:13" s="56" customFormat="1" ht="45" x14ac:dyDescent="0.25">
      <c r="A1038" s="397"/>
      <c r="B1038" s="396"/>
      <c r="C1038" s="102">
        <v>2857802641</v>
      </c>
      <c r="D1038" s="110">
        <v>5</v>
      </c>
      <c r="E1038" s="110"/>
      <c r="F1038" s="379" t="s">
        <v>478</v>
      </c>
      <c r="G1038" s="110" t="s">
        <v>554</v>
      </c>
      <c r="H1038" s="334"/>
      <c r="I1038" s="87">
        <f>SUM(D1038*H1038)</f>
        <v>0</v>
      </c>
      <c r="J1038" s="336"/>
      <c r="K1038" s="337"/>
      <c r="L1038" s="337"/>
      <c r="M1038" s="62" t="s">
        <v>543</v>
      </c>
    </row>
    <row r="1039" spans="1:13" s="56" customFormat="1" ht="15.6" x14ac:dyDescent="0.3">
      <c r="A1039" s="397"/>
      <c r="B1039" s="396"/>
      <c r="C1039" s="92"/>
      <c r="D1039" s="96"/>
      <c r="E1039" s="100" t="s">
        <v>279</v>
      </c>
      <c r="F1039" s="378"/>
      <c r="G1039" s="95"/>
      <c r="H1039" s="335"/>
      <c r="I1039" s="408"/>
      <c r="J1039" s="338"/>
      <c r="K1039" s="347"/>
      <c r="L1039" s="338"/>
      <c r="M1039" s="69"/>
    </row>
    <row r="1040" spans="1:13" s="56" customFormat="1" ht="45" x14ac:dyDescent="0.25">
      <c r="A1040" s="397"/>
      <c r="B1040" s="396"/>
      <c r="C1040" s="94">
        <v>2857802642</v>
      </c>
      <c r="D1040" s="98">
        <v>10</v>
      </c>
      <c r="E1040" s="98"/>
      <c r="F1040" s="380" t="s">
        <v>479</v>
      </c>
      <c r="G1040" s="98" t="s">
        <v>554</v>
      </c>
      <c r="H1040" s="334"/>
      <c r="I1040" s="87">
        <f>SUM(D1040*H1040)</f>
        <v>0</v>
      </c>
      <c r="J1040" s="336"/>
      <c r="K1040" s="337"/>
      <c r="L1040" s="337"/>
      <c r="M1040" s="62" t="s">
        <v>543</v>
      </c>
    </row>
    <row r="1041" spans="1:13" ht="15.75" customHeight="1" x14ac:dyDescent="0.3">
      <c r="A1041" s="397"/>
      <c r="B1041" s="396"/>
      <c r="C1041" s="92"/>
      <c r="D1041" s="96"/>
      <c r="E1041" s="100" t="s">
        <v>279</v>
      </c>
      <c r="F1041" s="378"/>
      <c r="G1041" s="95"/>
      <c r="H1041" s="335"/>
      <c r="I1041" s="408"/>
      <c r="J1041" s="338"/>
      <c r="K1041" s="347"/>
      <c r="L1041" s="338"/>
      <c r="M1041" s="69"/>
    </row>
    <row r="1042" spans="1:13" s="56" customFormat="1" ht="45" x14ac:dyDescent="0.25">
      <c r="A1042" s="404"/>
      <c r="B1042" s="405"/>
      <c r="C1042" s="94">
        <v>2857802643</v>
      </c>
      <c r="D1042" s="98">
        <v>20</v>
      </c>
      <c r="E1042" s="98"/>
      <c r="F1042" s="380" t="s">
        <v>480</v>
      </c>
      <c r="G1042" s="98" t="s">
        <v>554</v>
      </c>
      <c r="H1042" s="334"/>
      <c r="I1042" s="87">
        <f>SUM(D1042*H1042)</f>
        <v>0</v>
      </c>
      <c r="J1042" s="336"/>
      <c r="K1042" s="337"/>
      <c r="L1042" s="337"/>
      <c r="M1042" s="62" t="s">
        <v>543</v>
      </c>
    </row>
    <row r="1043" spans="1:13" ht="15.75" customHeight="1" x14ac:dyDescent="0.3">
      <c r="A1043" s="397"/>
      <c r="B1043" s="396"/>
      <c r="C1043" s="92"/>
      <c r="D1043" s="96"/>
      <c r="E1043" s="100" t="s">
        <v>279</v>
      </c>
      <c r="F1043" s="378"/>
      <c r="G1043" s="95"/>
      <c r="H1043" s="335"/>
      <c r="I1043" s="408"/>
      <c r="J1043" s="338"/>
      <c r="K1043" s="347"/>
      <c r="L1043" s="338"/>
      <c r="M1043" s="69"/>
    </row>
    <row r="1044" spans="1:13" s="56" customFormat="1" ht="45" x14ac:dyDescent="0.25">
      <c r="A1044" s="404"/>
      <c r="B1044" s="405"/>
      <c r="C1044" s="94">
        <v>2857802644</v>
      </c>
      <c r="D1044" s="98">
        <v>5</v>
      </c>
      <c r="E1044" s="98"/>
      <c r="F1044" s="380" t="s">
        <v>481</v>
      </c>
      <c r="G1044" s="98" t="s">
        <v>554</v>
      </c>
      <c r="H1044" s="334"/>
      <c r="I1044" s="87">
        <f>SUM(D1044*H1044)</f>
        <v>0</v>
      </c>
      <c r="J1044" s="336"/>
      <c r="K1044" s="337"/>
      <c r="L1044" s="337"/>
      <c r="M1044" s="62" t="s">
        <v>543</v>
      </c>
    </row>
    <row r="1045" spans="1:13" ht="15.6" x14ac:dyDescent="0.3">
      <c r="A1045" s="397"/>
      <c r="B1045" s="396"/>
      <c r="C1045" s="92"/>
      <c r="D1045" s="96"/>
      <c r="E1045" s="100" t="s">
        <v>279</v>
      </c>
      <c r="F1045" s="378"/>
      <c r="G1045" s="95"/>
      <c r="H1045" s="335"/>
      <c r="I1045" s="408"/>
      <c r="J1045" s="338"/>
      <c r="K1045" s="347"/>
      <c r="L1045" s="338"/>
      <c r="M1045" s="69"/>
    </row>
    <row r="1046" spans="1:13" s="56" customFormat="1" ht="45" x14ac:dyDescent="0.25">
      <c r="A1046" s="404"/>
      <c r="B1046" s="405"/>
      <c r="C1046" s="94">
        <v>2857802645</v>
      </c>
      <c r="D1046" s="98">
        <v>3</v>
      </c>
      <c r="E1046" s="98"/>
      <c r="F1046" s="380" t="s">
        <v>482</v>
      </c>
      <c r="G1046" s="98" t="s">
        <v>554</v>
      </c>
      <c r="H1046" s="334"/>
      <c r="I1046" s="87">
        <f>SUM(D1046*H1046)</f>
        <v>0</v>
      </c>
      <c r="J1046" s="336"/>
      <c r="K1046" s="337"/>
      <c r="L1046" s="337"/>
      <c r="M1046" s="62" t="s">
        <v>543</v>
      </c>
    </row>
    <row r="1047" spans="1:13" ht="15.6" x14ac:dyDescent="0.3">
      <c r="A1047" s="397"/>
      <c r="B1047" s="396"/>
      <c r="C1047" s="92"/>
      <c r="D1047" s="96"/>
      <c r="E1047" s="100" t="s">
        <v>279</v>
      </c>
      <c r="F1047" s="378"/>
      <c r="G1047" s="95"/>
      <c r="H1047" s="335"/>
      <c r="I1047" s="408"/>
      <c r="J1047" s="338"/>
      <c r="K1047" s="347"/>
      <c r="L1047" s="338"/>
      <c r="M1047" s="69"/>
    </row>
    <row r="1048" spans="1:13" s="56" customFormat="1" ht="45" x14ac:dyDescent="0.25">
      <c r="A1048" s="404"/>
      <c r="B1048" s="405"/>
      <c r="C1048" s="94">
        <v>2857802646</v>
      </c>
      <c r="D1048" s="98">
        <v>8</v>
      </c>
      <c r="E1048" s="98"/>
      <c r="F1048" s="380" t="s">
        <v>483</v>
      </c>
      <c r="G1048" s="98" t="s">
        <v>554</v>
      </c>
      <c r="H1048" s="336"/>
      <c r="I1048" s="87">
        <f>SUM(D1048*H1048)</f>
        <v>0</v>
      </c>
      <c r="J1048" s="336"/>
      <c r="K1048" s="337"/>
      <c r="L1048" s="337"/>
      <c r="M1048" s="62" t="s">
        <v>543</v>
      </c>
    </row>
    <row r="1049" spans="1:13" ht="15.6" x14ac:dyDescent="0.3">
      <c r="A1049" s="397"/>
      <c r="B1049" s="396"/>
      <c r="C1049" s="92"/>
      <c r="D1049" s="96"/>
      <c r="E1049" s="100" t="s">
        <v>279</v>
      </c>
      <c r="F1049" s="378"/>
      <c r="G1049" s="95"/>
      <c r="H1049" s="335"/>
      <c r="I1049" s="408"/>
      <c r="J1049" s="338"/>
      <c r="K1049" s="347"/>
      <c r="L1049" s="338"/>
      <c r="M1049" s="69"/>
    </row>
    <row r="1050" spans="1:13" s="56" customFormat="1" ht="45" x14ac:dyDescent="0.25">
      <c r="A1050" s="404"/>
      <c r="B1050" s="405"/>
      <c r="C1050" s="94">
        <v>2857802647</v>
      </c>
      <c r="D1050" s="98">
        <v>4</v>
      </c>
      <c r="E1050" s="98"/>
      <c r="F1050" s="380" t="s">
        <v>484</v>
      </c>
      <c r="G1050" s="411" t="s">
        <v>554</v>
      </c>
      <c r="H1050" s="336"/>
      <c r="I1050" s="87">
        <f>SUM(D1050*H1050)</f>
        <v>0</v>
      </c>
      <c r="J1050" s="336"/>
      <c r="K1050" s="337"/>
      <c r="L1050" s="337"/>
      <c r="M1050" s="62" t="s">
        <v>543</v>
      </c>
    </row>
    <row r="1051" spans="1:13" x14ac:dyDescent="0.25">
      <c r="A1051" s="397"/>
      <c r="B1051" s="396"/>
      <c r="C1051" s="94"/>
      <c r="D1051" s="98"/>
      <c r="E1051" s="98"/>
      <c r="F1051" s="380"/>
      <c r="G1051" s="98"/>
      <c r="H1051" s="333"/>
      <c r="I1051" s="87"/>
      <c r="J1051" s="336"/>
      <c r="K1051" s="337"/>
      <c r="L1051" s="337"/>
      <c r="M1051" s="62"/>
    </row>
    <row r="1052" spans="1:13" s="56" customFormat="1" ht="30" x14ac:dyDescent="0.25">
      <c r="A1052" s="404"/>
      <c r="B1052" s="405"/>
      <c r="C1052" s="94">
        <v>2857802751</v>
      </c>
      <c r="D1052" s="98">
        <v>50</v>
      </c>
      <c r="E1052" s="98"/>
      <c r="F1052" s="381" t="s">
        <v>962</v>
      </c>
      <c r="G1052" s="127" t="s">
        <v>554</v>
      </c>
      <c r="H1052" s="333"/>
      <c r="I1052" s="87">
        <f>SUM(D1052*H1052)</f>
        <v>0</v>
      </c>
      <c r="J1052" s="336"/>
      <c r="K1052" s="337"/>
      <c r="L1052" s="337"/>
      <c r="M1052" s="62" t="s">
        <v>543</v>
      </c>
    </row>
    <row r="1053" spans="1:13" s="56" customFormat="1" x14ac:dyDescent="0.25">
      <c r="A1053" s="404"/>
      <c r="B1053" s="405"/>
      <c r="C1053" s="94"/>
      <c r="D1053" s="98"/>
      <c r="E1053" s="98"/>
      <c r="F1053" s="381" t="s">
        <v>973</v>
      </c>
      <c r="G1053" s="98"/>
      <c r="H1053" s="333"/>
      <c r="I1053" s="87"/>
      <c r="J1053" s="336"/>
      <c r="K1053" s="337"/>
      <c r="L1053" s="337"/>
      <c r="M1053" s="62"/>
    </row>
    <row r="1054" spans="1:13" s="56" customFormat="1" ht="17.25" customHeight="1" x14ac:dyDescent="0.25">
      <c r="A1054" s="404"/>
      <c r="B1054" s="405"/>
      <c r="C1054" s="94"/>
      <c r="D1054" s="98"/>
      <c r="E1054" s="98"/>
      <c r="F1054" s="380"/>
      <c r="G1054" s="98"/>
      <c r="H1054" s="333"/>
      <c r="I1054" s="87"/>
      <c r="J1054" s="336"/>
      <c r="K1054" s="337"/>
      <c r="L1054" s="337"/>
      <c r="M1054" s="62"/>
    </row>
    <row r="1055" spans="1:13" s="56" customFormat="1" x14ac:dyDescent="0.25">
      <c r="A1055" s="404"/>
      <c r="B1055" s="405"/>
      <c r="C1055" s="94">
        <v>2857802750</v>
      </c>
      <c r="D1055" s="98">
        <v>50</v>
      </c>
      <c r="E1055" s="98"/>
      <c r="F1055" s="381" t="s">
        <v>963</v>
      </c>
      <c r="G1055" s="127" t="s">
        <v>554</v>
      </c>
      <c r="H1055" s="333"/>
      <c r="I1055" s="87">
        <f>SUM(D1055*H1055)</f>
        <v>0</v>
      </c>
      <c r="J1055" s="336"/>
      <c r="K1055" s="337"/>
      <c r="L1055" s="337"/>
      <c r="M1055" s="62" t="s">
        <v>543</v>
      </c>
    </row>
    <row r="1056" spans="1:13" s="56" customFormat="1" ht="30" x14ac:dyDescent="0.25">
      <c r="A1056" s="404"/>
      <c r="B1056" s="405"/>
      <c r="C1056" s="94"/>
      <c r="D1056" s="98"/>
      <c r="E1056" s="98"/>
      <c r="F1056" s="381" t="s">
        <v>964</v>
      </c>
      <c r="G1056" s="98"/>
      <c r="H1056" s="333"/>
      <c r="I1056" s="87"/>
      <c r="J1056" s="336"/>
      <c r="K1056" s="337"/>
      <c r="L1056" s="337"/>
      <c r="M1056" s="62"/>
    </row>
    <row r="1057" spans="1:13" s="56" customFormat="1" x14ac:dyDescent="0.25">
      <c r="A1057" s="404"/>
      <c r="B1057" s="405"/>
      <c r="C1057" s="94"/>
      <c r="D1057" s="98"/>
      <c r="E1057" s="98"/>
      <c r="F1057" s="380"/>
      <c r="G1057" s="98"/>
      <c r="H1057" s="333"/>
      <c r="I1057" s="87"/>
      <c r="J1057" s="336"/>
      <c r="K1057" s="337"/>
      <c r="L1057" s="337"/>
      <c r="M1057" s="62"/>
    </row>
    <row r="1058" spans="1:13" s="56" customFormat="1" ht="15.75" customHeight="1" x14ac:dyDescent="0.25">
      <c r="A1058" s="404"/>
      <c r="B1058" s="405"/>
      <c r="C1058" s="94">
        <v>2857802749</v>
      </c>
      <c r="D1058" s="98">
        <v>50</v>
      </c>
      <c r="E1058" s="98"/>
      <c r="F1058" s="381" t="s">
        <v>965</v>
      </c>
      <c r="G1058" s="127" t="s">
        <v>554</v>
      </c>
      <c r="H1058" s="333"/>
      <c r="I1058" s="87">
        <f>SUM(D1058*H1058)</f>
        <v>0</v>
      </c>
      <c r="J1058" s="336"/>
      <c r="K1058" s="337"/>
      <c r="L1058" s="337"/>
      <c r="M1058" s="62" t="s">
        <v>543</v>
      </c>
    </row>
    <row r="1059" spans="1:13" s="56" customFormat="1" x14ac:dyDescent="0.25">
      <c r="A1059" s="404"/>
      <c r="B1059" s="405"/>
      <c r="C1059" s="94"/>
      <c r="D1059" s="98"/>
      <c r="E1059" s="98"/>
      <c r="F1059" s="381" t="s">
        <v>966</v>
      </c>
      <c r="G1059" s="98"/>
      <c r="H1059" s="333"/>
      <c r="I1059" s="87"/>
      <c r="J1059" s="336"/>
      <c r="K1059" s="337"/>
      <c r="L1059" s="337"/>
      <c r="M1059" s="62"/>
    </row>
    <row r="1060" spans="1:13" s="56" customFormat="1" x14ac:dyDescent="0.25">
      <c r="A1060" s="404"/>
      <c r="B1060" s="405"/>
      <c r="C1060" s="94"/>
      <c r="D1060" s="98"/>
      <c r="E1060" s="98"/>
      <c r="F1060" s="381"/>
      <c r="G1060" s="98"/>
      <c r="H1060" s="333"/>
      <c r="I1060" s="87"/>
      <c r="J1060" s="336"/>
      <c r="K1060" s="337"/>
      <c r="L1060" s="337"/>
      <c r="M1060" s="62"/>
    </row>
    <row r="1061" spans="1:13" s="56" customFormat="1" x14ac:dyDescent="0.25">
      <c r="A1061" s="404"/>
      <c r="B1061" s="405"/>
      <c r="C1061" s="94">
        <v>2857802748</v>
      </c>
      <c r="D1061" s="98">
        <v>50</v>
      </c>
      <c r="E1061" s="98"/>
      <c r="F1061" s="406" t="s">
        <v>968</v>
      </c>
      <c r="G1061" s="127" t="s">
        <v>554</v>
      </c>
      <c r="H1061" s="333"/>
      <c r="I1061" s="87">
        <f>SUM(D1061*H1061)</f>
        <v>0</v>
      </c>
      <c r="J1061" s="336"/>
      <c r="K1061" s="337"/>
      <c r="L1061" s="337"/>
      <c r="M1061" s="62" t="s">
        <v>543</v>
      </c>
    </row>
    <row r="1062" spans="1:13" s="56" customFormat="1" x14ac:dyDescent="0.25">
      <c r="A1062" s="404"/>
      <c r="B1062" s="405"/>
      <c r="C1062" s="94"/>
      <c r="D1062" s="98"/>
      <c r="E1062" s="98"/>
      <c r="F1062" s="381" t="s">
        <v>967</v>
      </c>
      <c r="G1062" s="98"/>
      <c r="H1062" s="333"/>
      <c r="I1062" s="87"/>
      <c r="J1062" s="336"/>
      <c r="K1062" s="337"/>
      <c r="L1062" s="337"/>
      <c r="M1062" s="62"/>
    </row>
    <row r="1063" spans="1:13" s="56" customFormat="1" x14ac:dyDescent="0.25">
      <c r="A1063" s="404"/>
      <c r="B1063" s="405"/>
      <c r="C1063" s="94"/>
      <c r="D1063" s="98"/>
      <c r="E1063" s="98"/>
      <c r="F1063" s="381"/>
      <c r="G1063" s="98"/>
      <c r="H1063" s="333"/>
      <c r="I1063" s="87"/>
      <c r="J1063" s="336"/>
      <c r="K1063" s="337"/>
      <c r="L1063" s="337"/>
      <c r="M1063" s="62"/>
    </row>
    <row r="1064" spans="1:13" s="56" customFormat="1" x14ac:dyDescent="0.25">
      <c r="A1064" s="404"/>
      <c r="B1064" s="405"/>
      <c r="C1064" s="94">
        <v>2857802746</v>
      </c>
      <c r="D1064" s="127">
        <v>50</v>
      </c>
      <c r="E1064" s="98"/>
      <c r="F1064" s="381" t="s">
        <v>968</v>
      </c>
      <c r="G1064" s="127" t="s">
        <v>554</v>
      </c>
      <c r="H1064" s="333"/>
      <c r="I1064" s="87">
        <f>SUM(D1064*H1064)</f>
        <v>0</v>
      </c>
      <c r="J1064" s="336"/>
      <c r="K1064" s="337"/>
      <c r="L1064" s="337"/>
      <c r="M1064" s="62" t="s">
        <v>543</v>
      </c>
    </row>
    <row r="1065" spans="1:13" s="56" customFormat="1" x14ac:dyDescent="0.25">
      <c r="A1065" s="404"/>
      <c r="B1065" s="405"/>
      <c r="C1065" s="94"/>
      <c r="D1065" s="98"/>
      <c r="E1065" s="98"/>
      <c r="F1065" s="406" t="s">
        <v>969</v>
      </c>
      <c r="G1065" s="98"/>
      <c r="H1065" s="52"/>
      <c r="I1065" s="87"/>
      <c r="J1065" s="60"/>
      <c r="K1065" s="60"/>
      <c r="L1065" s="61"/>
      <c r="M1065" s="62"/>
    </row>
    <row r="1066" spans="1:13" s="56" customFormat="1" x14ac:dyDescent="0.25">
      <c r="A1066" s="404"/>
      <c r="B1066" s="405"/>
      <c r="C1066" s="92"/>
      <c r="D1066" s="98"/>
      <c r="E1066" s="98"/>
      <c r="F1066" s="381"/>
      <c r="G1066" s="98"/>
      <c r="H1066" s="52"/>
      <c r="I1066" s="87"/>
      <c r="J1066" s="60"/>
      <c r="K1066" s="60"/>
      <c r="L1066" s="61"/>
      <c r="M1066" s="62"/>
    </row>
    <row r="1067" spans="1:13" s="56" customFormat="1" ht="15.6" x14ac:dyDescent="0.3">
      <c r="A1067" s="404"/>
      <c r="B1067" s="405"/>
      <c r="C1067" s="91"/>
      <c r="D1067" s="96"/>
      <c r="E1067" s="100" t="s">
        <v>279</v>
      </c>
      <c r="F1067" s="378"/>
      <c r="G1067" s="95"/>
      <c r="H1067" s="65"/>
      <c r="I1067" s="66"/>
      <c r="J1067" s="65"/>
      <c r="K1067" s="65"/>
      <c r="L1067" s="65"/>
      <c r="M1067" s="69"/>
    </row>
    <row r="1068" spans="1:13" s="56" customFormat="1" ht="15.6" x14ac:dyDescent="0.3">
      <c r="A1068" s="404"/>
      <c r="B1068" s="405"/>
      <c r="C1068" s="91"/>
      <c r="D1068" s="95"/>
      <c r="E1068" s="95"/>
      <c r="F1068" s="123" t="s">
        <v>441</v>
      </c>
      <c r="G1068" s="95"/>
      <c r="H1068" s="421">
        <f>SUM(I1036:I1064)</f>
        <v>0</v>
      </c>
      <c r="I1068" s="421"/>
      <c r="J1068" s="421"/>
      <c r="K1068" s="421"/>
      <c r="L1068" s="421"/>
      <c r="M1068" s="422"/>
    </row>
    <row r="1069" spans="1:13" ht="15.6" x14ac:dyDescent="0.3">
      <c r="A1069" s="397"/>
      <c r="B1069" s="396"/>
      <c r="C1069" s="91"/>
      <c r="D1069" s="95"/>
      <c r="E1069" s="95"/>
      <c r="F1069" s="123"/>
      <c r="G1069" s="95"/>
      <c r="H1069" s="65"/>
      <c r="I1069" s="65"/>
      <c r="J1069" s="65"/>
      <c r="K1069" s="65"/>
      <c r="L1069" s="65"/>
      <c r="M1069" s="67"/>
    </row>
    <row r="1070" spans="1:13" ht="15.6" x14ac:dyDescent="0.3">
      <c r="A1070" s="404"/>
      <c r="B1070" s="405"/>
      <c r="C1070" s="91"/>
      <c r="D1070" s="95"/>
      <c r="E1070" s="95"/>
      <c r="F1070" s="123"/>
      <c r="G1070" s="95"/>
      <c r="H1070" s="65"/>
      <c r="I1070" s="65"/>
      <c r="J1070" s="65"/>
      <c r="K1070" s="65"/>
      <c r="L1070" s="65"/>
      <c r="M1070" s="67"/>
    </row>
    <row r="1071" spans="1:13" ht="15.6" x14ac:dyDescent="0.3">
      <c r="A1071" s="404"/>
      <c r="B1071" s="405"/>
      <c r="C1071" s="91"/>
      <c r="D1071" s="95"/>
      <c r="E1071" s="95"/>
      <c r="F1071" s="355" t="s">
        <v>1052</v>
      </c>
      <c r="G1071" s="95"/>
      <c r="H1071" s="65"/>
      <c r="I1071" s="65"/>
      <c r="J1071" s="65"/>
      <c r="K1071" s="65"/>
      <c r="L1071" s="65"/>
      <c r="M1071" s="67"/>
    </row>
    <row r="1072" spans="1:13" ht="15.6" x14ac:dyDescent="0.3">
      <c r="A1072" s="404"/>
      <c r="B1072" s="405"/>
      <c r="C1072" s="91"/>
      <c r="D1072" s="95"/>
      <c r="E1072" s="95"/>
      <c r="F1072" s="382"/>
      <c r="G1072" s="95"/>
      <c r="H1072" s="65"/>
      <c r="I1072" s="65"/>
      <c r="J1072" s="65"/>
      <c r="K1072" s="65"/>
      <c r="L1072" s="65"/>
      <c r="M1072" s="67"/>
    </row>
    <row r="1073" spans="1:13" ht="16.8" x14ac:dyDescent="0.4">
      <c r="A1073" s="404"/>
      <c r="B1073" s="405"/>
      <c r="C1073" s="91">
        <v>2858602614</v>
      </c>
      <c r="D1073" s="95">
        <v>1</v>
      </c>
      <c r="E1073" s="95"/>
      <c r="F1073" s="432" t="s">
        <v>1053</v>
      </c>
      <c r="G1073" s="109" t="s">
        <v>554</v>
      </c>
      <c r="H1073" s="65">
        <v>5</v>
      </c>
      <c r="I1073" s="419">
        <f>SUM(D1073*H1073)</f>
        <v>5</v>
      </c>
      <c r="J1073" s="65"/>
      <c r="K1073" s="65"/>
      <c r="L1073" s="65"/>
      <c r="M1073" s="67"/>
    </row>
    <row r="1074" spans="1:13" ht="15.6" x14ac:dyDescent="0.3">
      <c r="A1074" s="404"/>
      <c r="B1074" s="405"/>
      <c r="C1074" s="91"/>
      <c r="D1074" s="95"/>
      <c r="E1074" s="95"/>
      <c r="F1074" s="123"/>
      <c r="G1074" s="95"/>
      <c r="H1074" s="65"/>
      <c r="I1074" s="65"/>
      <c r="J1074" s="65"/>
      <c r="K1074" s="65"/>
      <c r="L1074" s="65"/>
      <c r="M1074" s="67"/>
    </row>
    <row r="1075" spans="1:13" ht="15.6" x14ac:dyDescent="0.3">
      <c r="A1075" s="404"/>
      <c r="B1075" s="405"/>
      <c r="C1075" s="91"/>
      <c r="D1075" s="95"/>
      <c r="E1075" s="95"/>
      <c r="F1075" s="356" t="s">
        <v>1055</v>
      </c>
      <c r="G1075" s="95"/>
      <c r="H1075" s="418"/>
      <c r="I1075" s="65"/>
      <c r="J1075" s="65"/>
      <c r="K1075" s="65"/>
      <c r="L1075" s="65"/>
      <c r="M1075" s="62" t="s">
        <v>543</v>
      </c>
    </row>
    <row r="1076" spans="1:13" ht="15.6" x14ac:dyDescent="0.3">
      <c r="A1076" s="404"/>
      <c r="B1076" s="405"/>
      <c r="C1076" s="91"/>
      <c r="D1076" s="95"/>
      <c r="E1076" s="95"/>
      <c r="F1076" s="123"/>
      <c r="G1076" s="95"/>
      <c r="H1076" s="65"/>
      <c r="I1076" s="65"/>
      <c r="J1076" s="65"/>
      <c r="K1076" s="65"/>
      <c r="L1076" s="65"/>
      <c r="M1076" s="67"/>
    </row>
    <row r="1077" spans="1:13" ht="15.6" x14ac:dyDescent="0.3">
      <c r="A1077" s="404"/>
      <c r="B1077" s="405"/>
      <c r="C1077" s="91"/>
      <c r="D1077" s="95"/>
      <c r="E1077" s="95"/>
      <c r="F1077" s="123"/>
      <c r="G1077" s="95"/>
      <c r="H1077" s="65"/>
      <c r="I1077" s="65"/>
      <c r="J1077" s="65"/>
      <c r="K1077" s="65"/>
      <c r="L1077" s="65"/>
      <c r="M1077" s="67"/>
    </row>
    <row r="1078" spans="1:13" ht="15.6" x14ac:dyDescent="0.3">
      <c r="A1078" s="404"/>
      <c r="B1078" s="405"/>
      <c r="C1078" s="91"/>
      <c r="D1078" s="95"/>
      <c r="E1078" s="95"/>
      <c r="F1078" s="382" t="s">
        <v>984</v>
      </c>
      <c r="G1078" s="95"/>
      <c r="H1078" s="65"/>
      <c r="I1078" s="65"/>
      <c r="J1078" s="65"/>
      <c r="K1078" s="65"/>
      <c r="L1078" s="65"/>
      <c r="M1078" s="67"/>
    </row>
    <row r="1079" spans="1:13" ht="15.6" x14ac:dyDescent="0.3">
      <c r="A1079" s="404"/>
      <c r="B1079" s="405"/>
      <c r="C1079" s="91"/>
      <c r="D1079" s="95"/>
      <c r="E1079" s="95"/>
      <c r="F1079" s="382" t="s">
        <v>985</v>
      </c>
      <c r="G1079" s="95"/>
      <c r="H1079" s="65"/>
      <c r="I1079" s="65"/>
      <c r="J1079" s="65"/>
      <c r="K1079" s="65"/>
      <c r="L1079" s="65"/>
      <c r="M1079" s="67"/>
    </row>
    <row r="1080" spans="1:13" ht="21" x14ac:dyDescent="0.4">
      <c r="C1080" s="91"/>
      <c r="D1080" s="95"/>
      <c r="E1080" s="95"/>
      <c r="F1080" s="412" t="s">
        <v>997</v>
      </c>
      <c r="G1080" s="95"/>
      <c r="H1080" s="65"/>
      <c r="I1080" s="65"/>
      <c r="J1080" s="65"/>
      <c r="K1080" s="65"/>
      <c r="L1080" s="65"/>
      <c r="M1080" s="67"/>
    </row>
    <row r="1081" spans="1:13" ht="15.6" x14ac:dyDescent="0.3">
      <c r="C1081" s="91"/>
      <c r="D1081" s="95"/>
      <c r="E1081" s="95"/>
      <c r="F1081" s="123"/>
      <c r="G1081" s="95"/>
      <c r="H1081" s="65"/>
      <c r="I1081" s="65"/>
      <c r="J1081" s="65"/>
      <c r="K1081" s="65"/>
      <c r="L1081" s="424"/>
      <c r="M1081" s="423"/>
    </row>
    <row r="1082" spans="1:13" ht="24.9" customHeight="1" x14ac:dyDescent="0.65">
      <c r="C1082" s="91"/>
      <c r="D1082" s="95"/>
      <c r="E1082" s="95"/>
      <c r="F1082" s="413" t="s">
        <v>976</v>
      </c>
      <c r="G1082" s="414"/>
      <c r="H1082" s="425">
        <f>H18</f>
        <v>0</v>
      </c>
      <c r="I1082" s="425"/>
      <c r="J1082" s="348"/>
      <c r="K1082" s="65"/>
      <c r="L1082" s="61"/>
      <c r="M1082" s="62"/>
    </row>
    <row r="1083" spans="1:13" ht="24.9" customHeight="1" x14ac:dyDescent="0.65">
      <c r="C1083" s="91"/>
      <c r="D1083" s="95"/>
      <c r="E1083" s="95"/>
      <c r="F1083" s="413" t="s">
        <v>977</v>
      </c>
      <c r="G1083" s="414"/>
      <c r="H1083" s="425">
        <f>H234</f>
        <v>0</v>
      </c>
      <c r="I1083" s="425"/>
      <c r="J1083" s="348"/>
      <c r="K1083" s="65"/>
      <c r="L1083" s="65"/>
      <c r="M1083" s="124"/>
    </row>
    <row r="1084" spans="1:13" ht="24.9" customHeight="1" x14ac:dyDescent="0.65">
      <c r="C1084" s="91"/>
      <c r="D1084" s="95"/>
      <c r="E1084" s="100"/>
      <c r="F1084" s="413" t="s">
        <v>978</v>
      </c>
      <c r="G1084" s="414"/>
      <c r="H1084" s="425">
        <f>H251</f>
        <v>0</v>
      </c>
      <c r="I1084" s="425"/>
      <c r="J1084" s="348"/>
      <c r="K1084" s="65"/>
      <c r="L1084" s="65"/>
      <c r="M1084" s="124"/>
    </row>
    <row r="1085" spans="1:13" ht="24.9" customHeight="1" x14ac:dyDescent="0.65">
      <c r="C1085" s="91"/>
      <c r="D1085" s="95"/>
      <c r="E1085" s="95"/>
      <c r="F1085" s="413" t="s">
        <v>979</v>
      </c>
      <c r="G1085" s="414"/>
      <c r="H1085" s="425">
        <f>H322</f>
        <v>0</v>
      </c>
      <c r="I1085" s="425"/>
      <c r="J1085" s="348"/>
      <c r="K1085" s="65"/>
      <c r="L1085" s="65"/>
      <c r="M1085" s="67"/>
    </row>
    <row r="1086" spans="1:13" ht="24.9" customHeight="1" x14ac:dyDescent="0.65">
      <c r="C1086" s="91"/>
      <c r="D1086" s="95"/>
      <c r="E1086" s="95"/>
      <c r="F1086" s="413" t="s">
        <v>980</v>
      </c>
      <c r="G1086" s="414"/>
      <c r="H1086" s="425">
        <f>H433</f>
        <v>0</v>
      </c>
      <c r="I1086" s="425"/>
      <c r="J1086" s="348"/>
      <c r="K1086" s="65"/>
      <c r="L1086" s="65"/>
      <c r="M1086" s="67"/>
    </row>
    <row r="1087" spans="1:13" ht="24.9" customHeight="1" x14ac:dyDescent="0.65">
      <c r="C1087" s="91"/>
      <c r="D1087" s="95"/>
      <c r="E1087" s="95"/>
      <c r="F1087" s="413" t="s">
        <v>981</v>
      </c>
      <c r="G1087" s="414"/>
      <c r="H1087" s="425">
        <f>H473</f>
        <v>0</v>
      </c>
      <c r="I1087" s="425"/>
      <c r="J1087" s="348"/>
      <c r="K1087" s="65"/>
      <c r="L1087" s="65"/>
      <c r="M1087" s="67"/>
    </row>
    <row r="1088" spans="1:13" ht="24.9" customHeight="1" x14ac:dyDescent="0.65">
      <c r="C1088" s="91"/>
      <c r="D1088" s="95"/>
      <c r="E1088" s="95"/>
      <c r="F1088" s="413" t="s">
        <v>982</v>
      </c>
      <c r="G1088" s="414"/>
      <c r="H1088" s="425">
        <f>H501</f>
        <v>0</v>
      </c>
      <c r="I1088" s="425"/>
      <c r="J1088" s="348"/>
      <c r="K1088" s="65"/>
      <c r="L1088" s="65"/>
      <c r="M1088" s="67"/>
    </row>
    <row r="1089" spans="3:13" ht="24.9" customHeight="1" x14ac:dyDescent="0.65">
      <c r="C1089" s="91"/>
      <c r="D1089" s="95"/>
      <c r="E1089" s="95"/>
      <c r="F1089" s="413" t="s">
        <v>1000</v>
      </c>
      <c r="G1089" s="414"/>
      <c r="H1089" s="425">
        <f>H527</f>
        <v>0</v>
      </c>
      <c r="I1089" s="425"/>
      <c r="J1089" s="348"/>
      <c r="K1089" s="65"/>
      <c r="L1089" s="65"/>
      <c r="M1089" s="67"/>
    </row>
    <row r="1090" spans="3:13" ht="24.9" customHeight="1" x14ac:dyDescent="0.65">
      <c r="C1090" s="91"/>
      <c r="D1090" s="95"/>
      <c r="E1090" s="95"/>
      <c r="F1090" s="413" t="s">
        <v>1001</v>
      </c>
      <c r="G1090" s="414"/>
      <c r="H1090" s="425">
        <f>H541</f>
        <v>0</v>
      </c>
      <c r="I1090" s="425"/>
      <c r="J1090" s="348"/>
      <c r="K1090" s="65"/>
      <c r="L1090" s="65"/>
      <c r="M1090" s="67"/>
    </row>
    <row r="1091" spans="3:13" ht="24.9" customHeight="1" x14ac:dyDescent="0.65">
      <c r="C1091" s="91"/>
      <c r="D1091" s="95"/>
      <c r="E1091" s="95"/>
      <c r="F1091" s="413" t="s">
        <v>1002</v>
      </c>
      <c r="G1091" s="414"/>
      <c r="H1091" s="425">
        <f>H548</f>
        <v>0</v>
      </c>
      <c r="I1091" s="425"/>
      <c r="J1091" s="348"/>
      <c r="K1091" s="65"/>
      <c r="L1091" s="65"/>
      <c r="M1091" s="67"/>
    </row>
    <row r="1092" spans="3:13" ht="24.9" customHeight="1" x14ac:dyDescent="0.65">
      <c r="C1092" s="91"/>
      <c r="D1092" s="95"/>
      <c r="E1092" s="95"/>
      <c r="F1092" s="413" t="s">
        <v>983</v>
      </c>
      <c r="G1092" s="414"/>
      <c r="H1092" s="425">
        <f>H556</f>
        <v>0</v>
      </c>
      <c r="I1092" s="425"/>
      <c r="J1092" s="348"/>
      <c r="K1092" s="65"/>
      <c r="L1092" s="65"/>
      <c r="M1092" s="67"/>
    </row>
    <row r="1093" spans="3:13" ht="24.9" customHeight="1" x14ac:dyDescent="0.65">
      <c r="C1093" s="91"/>
      <c r="D1093" s="95"/>
      <c r="E1093" s="95"/>
      <c r="F1093" s="413" t="s">
        <v>1003</v>
      </c>
      <c r="G1093" s="414"/>
      <c r="H1093" s="425">
        <f>H573</f>
        <v>0</v>
      </c>
      <c r="I1093" s="425"/>
      <c r="J1093" s="348"/>
      <c r="K1093" s="65"/>
      <c r="L1093" s="65"/>
      <c r="M1093" s="67"/>
    </row>
    <row r="1094" spans="3:13" ht="24.9" customHeight="1" x14ac:dyDescent="0.65">
      <c r="C1094" s="91"/>
      <c r="D1094" s="95"/>
      <c r="E1094" s="95"/>
      <c r="F1094" s="413" t="s">
        <v>1004</v>
      </c>
      <c r="G1094" s="414"/>
      <c r="H1094" s="425">
        <f>H596</f>
        <v>0</v>
      </c>
      <c r="I1094" s="425"/>
      <c r="J1094" s="348"/>
      <c r="K1094" s="65"/>
      <c r="L1094" s="65"/>
      <c r="M1094" s="67"/>
    </row>
    <row r="1095" spans="3:13" ht="24.9" customHeight="1" x14ac:dyDescent="0.65">
      <c r="C1095" s="91"/>
      <c r="D1095" s="95"/>
      <c r="E1095" s="95"/>
      <c r="F1095" s="413" t="s">
        <v>986</v>
      </c>
      <c r="G1095" s="414"/>
      <c r="H1095" s="425">
        <f>H672</f>
        <v>0</v>
      </c>
      <c r="I1095" s="425"/>
      <c r="J1095" s="348"/>
      <c r="K1095" s="65"/>
      <c r="L1095" s="65"/>
      <c r="M1095" s="67"/>
    </row>
    <row r="1096" spans="3:13" ht="24.9" customHeight="1" x14ac:dyDescent="0.65">
      <c r="C1096" s="91"/>
      <c r="D1096" s="95"/>
      <c r="E1096" s="95"/>
      <c r="F1096" s="413" t="s">
        <v>987</v>
      </c>
      <c r="G1096" s="414"/>
      <c r="H1096" s="425">
        <f>H685</f>
        <v>0</v>
      </c>
      <c r="I1096" s="425"/>
      <c r="J1096" s="348"/>
      <c r="K1096" s="65"/>
      <c r="L1096" s="65"/>
      <c r="M1096" s="67"/>
    </row>
    <row r="1097" spans="3:13" ht="24.9" customHeight="1" x14ac:dyDescent="0.65">
      <c r="C1097" s="91"/>
      <c r="D1097" s="95"/>
      <c r="E1097" s="95"/>
      <c r="F1097" s="413" t="s">
        <v>988</v>
      </c>
      <c r="G1097" s="414"/>
      <c r="H1097" s="425">
        <f>H703</f>
        <v>0</v>
      </c>
      <c r="I1097" s="425"/>
      <c r="J1097" s="348"/>
      <c r="K1097" s="65"/>
      <c r="L1097" s="65"/>
      <c r="M1097" s="67"/>
    </row>
    <row r="1098" spans="3:13" ht="24.9" customHeight="1" x14ac:dyDescent="0.65">
      <c r="C1098" s="91"/>
      <c r="D1098" s="95"/>
      <c r="E1098" s="95"/>
      <c r="F1098" s="413" t="s">
        <v>989</v>
      </c>
      <c r="G1098" s="414"/>
      <c r="H1098" s="425">
        <f>H712</f>
        <v>0</v>
      </c>
      <c r="I1098" s="425"/>
      <c r="J1098" s="348"/>
      <c r="K1098" s="65"/>
      <c r="L1098" s="65"/>
      <c r="M1098" s="67"/>
    </row>
    <row r="1099" spans="3:13" ht="24.9" customHeight="1" x14ac:dyDescent="0.65">
      <c r="C1099" s="91"/>
      <c r="D1099" s="95"/>
      <c r="E1099" s="95"/>
      <c r="F1099" s="413" t="s">
        <v>1005</v>
      </c>
      <c r="G1099" s="414"/>
      <c r="H1099" s="425">
        <f>H747</f>
        <v>0</v>
      </c>
      <c r="I1099" s="425"/>
      <c r="J1099" s="348"/>
      <c r="K1099" s="65"/>
      <c r="L1099" s="65"/>
      <c r="M1099" s="67"/>
    </row>
    <row r="1100" spans="3:13" ht="24.9" customHeight="1" x14ac:dyDescent="0.65">
      <c r="C1100" s="91"/>
      <c r="D1100" s="95"/>
      <c r="E1100" s="95"/>
      <c r="F1100" s="413" t="s">
        <v>1006</v>
      </c>
      <c r="G1100" s="414"/>
      <c r="H1100" s="425">
        <f>H774</f>
        <v>0</v>
      </c>
      <c r="I1100" s="425"/>
      <c r="J1100" s="348"/>
      <c r="K1100" s="65"/>
      <c r="L1100" s="65"/>
      <c r="M1100" s="67"/>
    </row>
    <row r="1101" spans="3:13" ht="24.9" customHeight="1" x14ac:dyDescent="0.65">
      <c r="C1101" s="91"/>
      <c r="D1101" s="95"/>
      <c r="E1101" s="95"/>
      <c r="F1101" s="413" t="s">
        <v>1007</v>
      </c>
      <c r="G1101" s="414"/>
      <c r="H1101" s="425">
        <f>H785</f>
        <v>0</v>
      </c>
      <c r="I1101" s="425"/>
      <c r="J1101" s="348"/>
      <c r="K1101" s="65"/>
      <c r="L1101" s="65"/>
      <c r="M1101" s="67"/>
    </row>
    <row r="1102" spans="3:13" ht="24.9" customHeight="1" x14ac:dyDescent="0.65">
      <c r="C1102" s="91"/>
      <c r="D1102" s="95"/>
      <c r="E1102" s="95"/>
      <c r="F1102" s="413" t="s">
        <v>990</v>
      </c>
      <c r="G1102" s="414"/>
      <c r="H1102" s="425">
        <f>H803</f>
        <v>0</v>
      </c>
      <c r="I1102" s="425"/>
      <c r="J1102" s="348"/>
      <c r="K1102" s="65"/>
      <c r="L1102" s="65"/>
      <c r="M1102" s="67"/>
    </row>
    <row r="1103" spans="3:13" ht="24.9" customHeight="1" x14ac:dyDescent="0.65">
      <c r="C1103" s="91"/>
      <c r="D1103" s="95"/>
      <c r="E1103" s="95"/>
      <c r="F1103" s="413" t="s">
        <v>1008</v>
      </c>
      <c r="G1103" s="414"/>
      <c r="H1103" s="425">
        <f>H817</f>
        <v>0</v>
      </c>
      <c r="I1103" s="425"/>
      <c r="J1103" s="348"/>
      <c r="K1103" s="65"/>
      <c r="L1103" s="65"/>
      <c r="M1103" s="67"/>
    </row>
    <row r="1104" spans="3:13" ht="24.9" customHeight="1" x14ac:dyDescent="0.65">
      <c r="C1104" s="91"/>
      <c r="D1104" s="95"/>
      <c r="E1104" s="95"/>
      <c r="F1104" s="413" t="s">
        <v>1009</v>
      </c>
      <c r="G1104" s="414"/>
      <c r="H1104" s="425">
        <f>H853</f>
        <v>0</v>
      </c>
      <c r="I1104" s="425"/>
      <c r="J1104" s="348"/>
      <c r="K1104" s="65"/>
      <c r="L1104" s="65"/>
      <c r="M1104" s="67"/>
    </row>
    <row r="1105" spans="3:13" ht="24.9" customHeight="1" x14ac:dyDescent="0.65">
      <c r="C1105" s="91"/>
      <c r="D1105" s="95"/>
      <c r="E1105" s="95"/>
      <c r="F1105" s="413" t="s">
        <v>991</v>
      </c>
      <c r="G1105" s="414"/>
      <c r="H1105" s="425">
        <f>H890</f>
        <v>0</v>
      </c>
      <c r="I1105" s="425"/>
      <c r="J1105" s="348"/>
      <c r="K1105" s="65"/>
      <c r="L1105" s="65"/>
      <c r="M1105" s="67"/>
    </row>
    <row r="1106" spans="3:13" ht="24.9" customHeight="1" x14ac:dyDescent="0.65">
      <c r="C1106" s="91"/>
      <c r="D1106" s="95"/>
      <c r="E1106" s="95"/>
      <c r="F1106" s="413" t="s">
        <v>1010</v>
      </c>
      <c r="G1106" s="414"/>
      <c r="H1106" s="425">
        <f>H902</f>
        <v>0</v>
      </c>
      <c r="I1106" s="425"/>
      <c r="J1106" s="348"/>
      <c r="K1106" s="65"/>
      <c r="L1106" s="65"/>
      <c r="M1106" s="67"/>
    </row>
    <row r="1107" spans="3:13" ht="24.9" customHeight="1" x14ac:dyDescent="0.65">
      <c r="C1107" s="91"/>
      <c r="D1107" s="95"/>
      <c r="E1107" s="95"/>
      <c r="F1107" s="413" t="s">
        <v>1011</v>
      </c>
      <c r="G1107" s="414"/>
      <c r="H1107" s="425">
        <f>H916</f>
        <v>0</v>
      </c>
      <c r="I1107" s="425"/>
      <c r="J1107" s="348"/>
      <c r="K1107" s="65"/>
      <c r="L1107" s="65"/>
      <c r="M1107" s="67"/>
    </row>
    <row r="1108" spans="3:13" ht="24.9" customHeight="1" x14ac:dyDescent="0.65">
      <c r="C1108" s="91"/>
      <c r="D1108" s="95"/>
      <c r="E1108" s="95"/>
      <c r="F1108" s="413" t="s">
        <v>992</v>
      </c>
      <c r="G1108" s="414"/>
      <c r="H1108" s="425">
        <f>H937</f>
        <v>0</v>
      </c>
      <c r="I1108" s="425"/>
      <c r="J1108" s="348"/>
      <c r="K1108" s="65"/>
      <c r="L1108" s="65"/>
      <c r="M1108" s="67"/>
    </row>
    <row r="1109" spans="3:13" ht="24.9" customHeight="1" x14ac:dyDescent="0.65">
      <c r="C1109" s="91"/>
      <c r="D1109" s="95"/>
      <c r="E1109" s="95"/>
      <c r="F1109" s="413" t="s">
        <v>993</v>
      </c>
      <c r="G1109" s="414"/>
      <c r="H1109" s="425">
        <f>H977</f>
        <v>0</v>
      </c>
      <c r="I1109" s="425"/>
      <c r="J1109" s="348"/>
      <c r="K1109" s="65"/>
      <c r="L1109" s="65"/>
      <c r="M1109" s="67"/>
    </row>
    <row r="1110" spans="3:13" ht="24.9" customHeight="1" x14ac:dyDescent="0.65">
      <c r="C1110" s="91"/>
      <c r="D1110" s="95"/>
      <c r="E1110" s="95"/>
      <c r="F1110" s="413" t="s">
        <v>994</v>
      </c>
      <c r="G1110" s="414"/>
      <c r="H1110" s="425">
        <f>H988</f>
        <v>0</v>
      </c>
      <c r="I1110" s="425"/>
      <c r="J1110" s="348"/>
      <c r="K1110" s="65"/>
      <c r="L1110" s="65"/>
      <c r="M1110" s="67"/>
    </row>
    <row r="1111" spans="3:13" ht="24.9" customHeight="1" x14ac:dyDescent="0.65">
      <c r="C1111" s="91"/>
      <c r="D1111" s="95"/>
      <c r="E1111" s="95"/>
      <c r="F1111" s="413" t="s">
        <v>995</v>
      </c>
      <c r="G1111" s="414"/>
      <c r="H1111" s="425">
        <f>H1032</f>
        <v>0</v>
      </c>
      <c r="I1111" s="425"/>
      <c r="J1111" s="348"/>
      <c r="K1111" s="65"/>
      <c r="L1111" s="65"/>
      <c r="M1111" s="67"/>
    </row>
    <row r="1112" spans="3:13" ht="24.9" customHeight="1" x14ac:dyDescent="0.65">
      <c r="C1112" s="91"/>
      <c r="D1112" s="95"/>
      <c r="E1112" s="95"/>
      <c r="F1112" s="413" t="s">
        <v>996</v>
      </c>
      <c r="G1112" s="414"/>
      <c r="H1112" s="425">
        <f>H1067</f>
        <v>0</v>
      </c>
      <c r="I1112" s="425"/>
      <c r="J1112" s="348"/>
      <c r="K1112" s="65"/>
      <c r="L1112" s="65"/>
      <c r="M1112" s="67"/>
    </row>
    <row r="1113" spans="3:13" ht="24.9" customHeight="1" x14ac:dyDescent="0.65">
      <c r="C1113" s="91"/>
      <c r="D1113" s="95"/>
      <c r="E1113" s="95"/>
      <c r="F1113" s="413" t="s">
        <v>1054</v>
      </c>
      <c r="G1113" s="414"/>
      <c r="H1113" s="425">
        <f>H1068</f>
        <v>0</v>
      </c>
      <c r="I1113" s="425"/>
      <c r="J1113" s="348"/>
      <c r="K1113" s="65"/>
      <c r="L1113" s="65"/>
      <c r="M1113" s="67"/>
    </row>
    <row r="1114" spans="3:13" ht="24.9" customHeight="1" x14ac:dyDescent="0.4">
      <c r="C1114" s="91"/>
      <c r="D1114" s="95"/>
      <c r="E1114" s="95"/>
      <c r="F1114" s="413"/>
      <c r="G1114" s="414"/>
      <c r="H1114" s="349"/>
      <c r="I1114" s="349"/>
      <c r="J1114" s="348"/>
      <c r="K1114" s="65"/>
      <c r="L1114" s="65"/>
      <c r="M1114" s="67"/>
    </row>
    <row r="1115" spans="3:13" ht="24.9" customHeight="1" x14ac:dyDescent="0.3">
      <c r="C1115" s="91"/>
      <c r="D1115" s="95"/>
      <c r="E1115" s="95"/>
      <c r="F1115" s="433"/>
      <c r="G1115" s="9"/>
      <c r="H1115" s="348"/>
      <c r="I1115" s="348"/>
      <c r="J1115" s="348"/>
      <c r="K1115" s="65"/>
      <c r="L1115" s="65"/>
      <c r="M1115" s="67"/>
    </row>
    <row r="1116" spans="3:13" ht="15.6" x14ac:dyDescent="0.3">
      <c r="C1116" s="91"/>
      <c r="D1116" s="95"/>
      <c r="E1116" s="95"/>
      <c r="F1116" s="433"/>
      <c r="G1116" s="9"/>
      <c r="H1116" s="348"/>
      <c r="I1116" s="348"/>
      <c r="J1116" s="348"/>
      <c r="K1116" s="65"/>
      <c r="L1116" s="65"/>
      <c r="M1116" s="67"/>
    </row>
    <row r="1117" spans="3:13" x14ac:dyDescent="0.25">
      <c r="C1117" s="91"/>
      <c r="D1117" s="95"/>
      <c r="E1117" s="95"/>
      <c r="F1117" s="434"/>
      <c r="G1117" s="95"/>
      <c r="H1117" s="65"/>
      <c r="I1117" s="65"/>
      <c r="J1117" s="65"/>
      <c r="K1117" s="65"/>
      <c r="L1117" s="65"/>
      <c r="M1117" s="67"/>
    </row>
    <row r="1118" spans="3:13" x14ac:dyDescent="0.25">
      <c r="C1118" s="91"/>
      <c r="D1118" s="95"/>
      <c r="E1118" s="95"/>
      <c r="F1118" s="434"/>
      <c r="G1118" s="95"/>
      <c r="H1118" s="65"/>
      <c r="I1118" s="65"/>
      <c r="J1118" s="65"/>
      <c r="K1118" s="65"/>
      <c r="L1118" s="65"/>
      <c r="M1118" s="67"/>
    </row>
    <row r="1119" spans="3:13" x14ac:dyDescent="0.25">
      <c r="C1119" s="91"/>
      <c r="D1119" s="95"/>
      <c r="E1119" s="95"/>
      <c r="F1119" s="434"/>
      <c r="G1119" s="95"/>
      <c r="H1119" s="65"/>
      <c r="I1119" s="65"/>
      <c r="J1119" s="65"/>
      <c r="K1119" s="65"/>
      <c r="L1119" s="65"/>
      <c r="M1119" s="67"/>
    </row>
    <row r="1120" spans="3:13" x14ac:dyDescent="0.25">
      <c r="C1120" s="91"/>
      <c r="D1120" s="95"/>
      <c r="E1120" s="95"/>
      <c r="F1120" s="434"/>
      <c r="G1120" s="95"/>
      <c r="H1120" s="65"/>
      <c r="I1120" s="65"/>
      <c r="J1120" s="65"/>
      <c r="K1120" s="65"/>
      <c r="L1120" s="65"/>
      <c r="M1120" s="67"/>
    </row>
    <row r="1121" spans="3:13" x14ac:dyDescent="0.25">
      <c r="C1121" s="91"/>
      <c r="D1121" s="95"/>
      <c r="E1121" s="95"/>
      <c r="F1121" s="434"/>
      <c r="G1121" s="95"/>
      <c r="H1121" s="65"/>
      <c r="I1121" s="65"/>
      <c r="J1121" s="65"/>
      <c r="K1121" s="65"/>
      <c r="L1121" s="65"/>
      <c r="M1121" s="67"/>
    </row>
    <row r="1122" spans="3:13" x14ac:dyDescent="0.25">
      <c r="C1122" s="91"/>
      <c r="D1122" s="95"/>
      <c r="E1122" s="95"/>
      <c r="F1122" s="434"/>
      <c r="G1122" s="95"/>
      <c r="H1122" s="65"/>
      <c r="I1122" s="65"/>
      <c r="J1122" s="65"/>
      <c r="K1122" s="65"/>
      <c r="L1122" s="65"/>
      <c r="M1122" s="67"/>
    </row>
    <row r="1123" spans="3:13" x14ac:dyDescent="0.25">
      <c r="C1123" s="91"/>
      <c r="D1123" s="95"/>
      <c r="E1123" s="95"/>
      <c r="F1123" s="434"/>
      <c r="G1123" s="95"/>
      <c r="H1123" s="65"/>
      <c r="I1123" s="65"/>
      <c r="J1123" s="65"/>
      <c r="K1123" s="65"/>
      <c r="L1123" s="65"/>
      <c r="M1123" s="67"/>
    </row>
    <row r="1124" spans="3:13" x14ac:dyDescent="0.25">
      <c r="C1124" s="91"/>
      <c r="D1124" s="95"/>
      <c r="E1124" s="95"/>
      <c r="F1124" s="434"/>
      <c r="G1124" s="95"/>
      <c r="H1124" s="65"/>
      <c r="I1124" s="65"/>
      <c r="J1124" s="65"/>
      <c r="K1124" s="65"/>
      <c r="L1124" s="65"/>
      <c r="M1124" s="67"/>
    </row>
    <row r="1125" spans="3:13" x14ac:dyDescent="0.25">
      <c r="C1125" s="91"/>
      <c r="D1125" s="95"/>
      <c r="E1125" s="95"/>
      <c r="F1125" s="434"/>
      <c r="G1125" s="9"/>
      <c r="H1125" s="65"/>
      <c r="I1125" s="87"/>
      <c r="J1125" s="65"/>
      <c r="K1125" s="65"/>
      <c r="L1125" s="65"/>
      <c r="M1125" s="124"/>
    </row>
    <row r="1126" spans="3:13" x14ac:dyDescent="0.25">
      <c r="C1126" s="91"/>
      <c r="D1126" s="95"/>
      <c r="E1126" s="95"/>
      <c r="F1126" s="434"/>
      <c r="G1126" s="95"/>
      <c r="H1126" s="65"/>
      <c r="I1126" s="65"/>
      <c r="J1126" s="65"/>
      <c r="K1126" s="65"/>
      <c r="L1126" s="65"/>
      <c r="M1126" s="67"/>
    </row>
    <row r="1127" spans="3:13" x14ac:dyDescent="0.25">
      <c r="C1127" s="91"/>
      <c r="D1127" s="95"/>
      <c r="E1127" s="95"/>
      <c r="F1127" s="434"/>
      <c r="G1127" s="95"/>
      <c r="H1127" s="65"/>
      <c r="I1127" s="65"/>
      <c r="J1127" s="65"/>
      <c r="K1127" s="65"/>
      <c r="L1127" s="65"/>
      <c r="M1127" s="67"/>
    </row>
    <row r="1128" spans="3:13" x14ac:dyDescent="0.25">
      <c r="C1128" s="91"/>
      <c r="D1128" s="95"/>
      <c r="E1128" s="95"/>
      <c r="F1128" s="434"/>
      <c r="G1128" s="9"/>
      <c r="H1128" s="65"/>
      <c r="I1128" s="87"/>
      <c r="J1128" s="65"/>
      <c r="K1128" s="65"/>
      <c r="L1128" s="65"/>
      <c r="M1128" s="124"/>
    </row>
    <row r="1129" spans="3:13" x14ac:dyDescent="0.25">
      <c r="C1129" s="91"/>
      <c r="D1129" s="95"/>
      <c r="E1129" s="95"/>
      <c r="F1129" s="434"/>
      <c r="G1129" s="95"/>
      <c r="H1129" s="65"/>
      <c r="I1129" s="65"/>
      <c r="J1129" s="65"/>
      <c r="K1129" s="65"/>
      <c r="L1129" s="65"/>
      <c r="M1129" s="67"/>
    </row>
    <row r="1130" spans="3:13" x14ac:dyDescent="0.25">
      <c r="C1130" s="91"/>
      <c r="D1130" s="95"/>
      <c r="E1130" s="95"/>
      <c r="F1130" s="434"/>
      <c r="G1130" s="95"/>
      <c r="H1130" s="65"/>
      <c r="I1130" s="65"/>
      <c r="J1130" s="65"/>
      <c r="K1130" s="65"/>
      <c r="L1130" s="65"/>
      <c r="M1130" s="67"/>
    </row>
    <row r="1131" spans="3:13" x14ac:dyDescent="0.25">
      <c r="C1131" s="91"/>
      <c r="D1131" s="95"/>
      <c r="E1131" s="95"/>
      <c r="F1131" s="434"/>
      <c r="G1131" s="95"/>
      <c r="H1131" s="65"/>
      <c r="I1131" s="87"/>
      <c r="J1131" s="65"/>
      <c r="K1131" s="65"/>
      <c r="L1131" s="65"/>
      <c r="M1131" s="69"/>
    </row>
    <row r="1132" spans="3:13" x14ac:dyDescent="0.25">
      <c r="C1132" s="91"/>
      <c r="D1132" s="95"/>
      <c r="E1132" s="95"/>
      <c r="F1132" s="434"/>
      <c r="G1132" s="95"/>
      <c r="H1132" s="65"/>
      <c r="I1132" s="65"/>
      <c r="J1132" s="65"/>
      <c r="K1132" s="65"/>
      <c r="L1132" s="65"/>
      <c r="M1132" s="67"/>
    </row>
    <row r="1133" spans="3:13" x14ac:dyDescent="0.25">
      <c r="C1133" s="91"/>
      <c r="D1133" s="95"/>
      <c r="E1133" s="95"/>
      <c r="F1133" s="434"/>
      <c r="G1133" s="9"/>
      <c r="H1133" s="65"/>
      <c r="I1133" s="87"/>
      <c r="J1133" s="65"/>
      <c r="K1133" s="65"/>
      <c r="L1133" s="65"/>
      <c r="M1133" s="124"/>
    </row>
    <row r="1134" spans="3:13" x14ac:dyDescent="0.25">
      <c r="C1134" s="91"/>
      <c r="D1134" s="95"/>
      <c r="E1134" s="95"/>
      <c r="F1134" s="434"/>
      <c r="G1134" s="95"/>
      <c r="H1134" s="65"/>
      <c r="I1134" s="65"/>
      <c r="J1134" s="65"/>
      <c r="K1134" s="65"/>
      <c r="L1134" s="65"/>
      <c r="M1134" s="67"/>
    </row>
    <row r="1135" spans="3:13" x14ac:dyDescent="0.25">
      <c r="C1135" s="91"/>
      <c r="D1135" s="95"/>
      <c r="E1135" s="95"/>
      <c r="F1135" s="434"/>
      <c r="G1135" s="9"/>
      <c r="H1135" s="65"/>
      <c r="I1135" s="87"/>
      <c r="J1135" s="65"/>
      <c r="K1135" s="65"/>
      <c r="L1135" s="65"/>
      <c r="M1135" s="124"/>
    </row>
    <row r="1136" spans="3:13" x14ac:dyDescent="0.25">
      <c r="C1136" s="91"/>
      <c r="D1136" s="95"/>
      <c r="E1136" s="95"/>
      <c r="F1136" s="434"/>
      <c r="G1136" s="95"/>
      <c r="H1136" s="65"/>
      <c r="I1136" s="65"/>
      <c r="J1136" s="65"/>
      <c r="K1136" s="65"/>
      <c r="L1136" s="65"/>
      <c r="M1136" s="67"/>
    </row>
    <row r="1137" spans="3:13" x14ac:dyDescent="0.25">
      <c r="C1137" s="91"/>
      <c r="D1137" s="95"/>
      <c r="E1137" s="95"/>
      <c r="F1137" s="434"/>
      <c r="G1137" s="9"/>
      <c r="H1137" s="65"/>
      <c r="I1137" s="87"/>
      <c r="J1137" s="65"/>
      <c r="K1137" s="65"/>
      <c r="L1137" s="65"/>
      <c r="M1137" s="124"/>
    </row>
    <row r="1138" spans="3:13" x14ac:dyDescent="0.25">
      <c r="C1138" s="91"/>
      <c r="D1138" s="95"/>
      <c r="E1138" s="95"/>
      <c r="F1138" s="434"/>
      <c r="G1138" s="95"/>
      <c r="H1138" s="65"/>
      <c r="I1138" s="65"/>
      <c r="J1138" s="65"/>
      <c r="K1138" s="65"/>
      <c r="L1138" s="65"/>
      <c r="M1138" s="67"/>
    </row>
    <row r="1139" spans="3:13" x14ac:dyDescent="0.25">
      <c r="C1139" s="91"/>
      <c r="D1139" s="95"/>
      <c r="E1139" s="95"/>
      <c r="F1139" s="434"/>
      <c r="G1139" s="95"/>
      <c r="H1139" s="65"/>
      <c r="I1139" s="65"/>
      <c r="J1139" s="65"/>
      <c r="K1139" s="65"/>
      <c r="L1139" s="65"/>
      <c r="M1139" s="67"/>
    </row>
    <row r="1140" spans="3:13" x14ac:dyDescent="0.25">
      <c r="C1140" s="91"/>
      <c r="D1140" s="95"/>
      <c r="E1140" s="95"/>
      <c r="F1140" s="434"/>
      <c r="G1140" s="9"/>
      <c r="H1140" s="65"/>
      <c r="I1140" s="87"/>
      <c r="J1140" s="65"/>
      <c r="K1140" s="65"/>
      <c r="L1140" s="65"/>
      <c r="M1140" s="124"/>
    </row>
    <row r="1141" spans="3:13" x14ac:dyDescent="0.25">
      <c r="C1141" s="91"/>
      <c r="D1141" s="95"/>
      <c r="E1141" s="95"/>
      <c r="F1141" s="434"/>
      <c r="G1141" s="95"/>
      <c r="H1141" s="65"/>
      <c r="I1141" s="65"/>
      <c r="J1141" s="65"/>
      <c r="K1141" s="65"/>
      <c r="L1141" s="65"/>
      <c r="M1141" s="67"/>
    </row>
    <row r="1142" spans="3:13" x14ac:dyDescent="0.25">
      <c r="C1142" s="91"/>
      <c r="D1142" s="95"/>
      <c r="E1142" s="95"/>
      <c r="F1142" s="434"/>
      <c r="G1142" s="95"/>
      <c r="H1142" s="65"/>
      <c r="I1142" s="65"/>
      <c r="J1142" s="65"/>
      <c r="K1142" s="65"/>
      <c r="L1142" s="65"/>
      <c r="M1142" s="67"/>
    </row>
    <row r="1143" spans="3:13" x14ac:dyDescent="0.25">
      <c r="C1143" s="91"/>
      <c r="D1143" s="95"/>
      <c r="E1143" s="95"/>
      <c r="F1143" s="434"/>
      <c r="G1143" s="9"/>
      <c r="H1143" s="65"/>
      <c r="I1143" s="87"/>
      <c r="J1143" s="65"/>
      <c r="K1143" s="65"/>
      <c r="L1143" s="65"/>
      <c r="M1143" s="124"/>
    </row>
    <row r="1144" spans="3:13" x14ac:dyDescent="0.25">
      <c r="C1144" s="91"/>
      <c r="D1144" s="95"/>
      <c r="E1144" s="95"/>
      <c r="F1144" s="434"/>
      <c r="G1144" s="95"/>
      <c r="H1144" s="65"/>
      <c r="I1144" s="65"/>
      <c r="J1144" s="65"/>
      <c r="K1144" s="65"/>
      <c r="L1144" s="65"/>
      <c r="M1144" s="67"/>
    </row>
    <row r="1145" spans="3:13" x14ac:dyDescent="0.25">
      <c r="C1145" s="91"/>
      <c r="D1145" s="95"/>
      <c r="E1145" s="95"/>
      <c r="F1145" s="434"/>
      <c r="G1145" s="95"/>
      <c r="H1145" s="65"/>
      <c r="I1145" s="65"/>
      <c r="J1145" s="65"/>
      <c r="K1145" s="65"/>
      <c r="L1145" s="65"/>
      <c r="M1145" s="67"/>
    </row>
    <row r="1146" spans="3:13" x14ac:dyDescent="0.25">
      <c r="C1146" s="91"/>
      <c r="D1146" s="95"/>
      <c r="E1146" s="95"/>
      <c r="F1146" s="434"/>
      <c r="G1146" s="9"/>
      <c r="H1146" s="65"/>
      <c r="I1146" s="87"/>
      <c r="J1146" s="65"/>
      <c r="K1146" s="65"/>
      <c r="L1146" s="65"/>
      <c r="M1146" s="124"/>
    </row>
    <row r="1147" spans="3:13" x14ac:dyDescent="0.25">
      <c r="C1147" s="91"/>
      <c r="D1147" s="95"/>
      <c r="E1147" s="95"/>
      <c r="F1147" s="434"/>
      <c r="G1147" s="95"/>
      <c r="H1147" s="65"/>
      <c r="I1147" s="65"/>
      <c r="J1147" s="65"/>
      <c r="K1147" s="65"/>
      <c r="L1147" s="65"/>
      <c r="M1147" s="67"/>
    </row>
    <row r="1148" spans="3:13" x14ac:dyDescent="0.25">
      <c r="C1148" s="91"/>
      <c r="D1148" s="95"/>
      <c r="E1148" s="95"/>
      <c r="F1148" s="434"/>
      <c r="G1148" s="9"/>
      <c r="H1148" s="65"/>
      <c r="I1148" s="87"/>
      <c r="J1148" s="65"/>
      <c r="K1148" s="65"/>
      <c r="L1148" s="65"/>
      <c r="M1148" s="124"/>
    </row>
    <row r="1149" spans="3:13" x14ac:dyDescent="0.25">
      <c r="C1149" s="91"/>
      <c r="D1149" s="95"/>
      <c r="E1149" s="95"/>
      <c r="F1149" s="434"/>
      <c r="G1149" s="95"/>
      <c r="H1149" s="65"/>
      <c r="I1149" s="65"/>
      <c r="J1149" s="65"/>
      <c r="K1149" s="65"/>
      <c r="L1149" s="65"/>
      <c r="M1149" s="67"/>
    </row>
    <row r="1150" spans="3:13" x14ac:dyDescent="0.25">
      <c r="C1150" s="91"/>
      <c r="D1150" s="95"/>
      <c r="E1150" s="95"/>
      <c r="F1150" s="434"/>
      <c r="G1150" s="95"/>
      <c r="H1150" s="65"/>
      <c r="I1150" s="65"/>
      <c r="J1150" s="65"/>
      <c r="K1150" s="65"/>
      <c r="L1150" s="65"/>
      <c r="M1150" s="67"/>
    </row>
    <row r="1151" spans="3:13" x14ac:dyDescent="0.25">
      <c r="C1151" s="91"/>
      <c r="D1151" s="95"/>
      <c r="E1151" s="95"/>
      <c r="F1151" s="434"/>
      <c r="G1151" s="9"/>
      <c r="H1151" s="65"/>
      <c r="I1151" s="87"/>
      <c r="J1151" s="65"/>
      <c r="K1151" s="65"/>
      <c r="L1151" s="65"/>
      <c r="M1151" s="124"/>
    </row>
    <row r="1152" spans="3:13" x14ac:dyDescent="0.25">
      <c r="C1152" s="91"/>
      <c r="D1152" s="95"/>
      <c r="E1152" s="95"/>
      <c r="F1152" s="434"/>
      <c r="G1152" s="95"/>
      <c r="H1152" s="65"/>
      <c r="I1152" s="65"/>
      <c r="J1152" s="65"/>
      <c r="K1152" s="65"/>
      <c r="L1152" s="65"/>
      <c r="M1152" s="67"/>
    </row>
    <row r="1153" spans="3:13" x14ac:dyDescent="0.25">
      <c r="C1153" s="91"/>
      <c r="D1153" s="95"/>
      <c r="E1153" s="95"/>
      <c r="F1153" s="434"/>
      <c r="G1153" s="95"/>
      <c r="H1153" s="65"/>
      <c r="I1153" s="65"/>
      <c r="J1153" s="65"/>
      <c r="K1153" s="65"/>
      <c r="L1153" s="65"/>
      <c r="M1153" s="67"/>
    </row>
    <row r="1154" spans="3:13" x14ac:dyDescent="0.25">
      <c r="C1154" s="91"/>
      <c r="D1154" s="95"/>
      <c r="E1154" s="95"/>
      <c r="F1154" s="434"/>
      <c r="G1154" s="9"/>
      <c r="H1154" s="65"/>
      <c r="I1154" s="87"/>
      <c r="J1154" s="65"/>
      <c r="K1154" s="65"/>
      <c r="L1154" s="65"/>
      <c r="M1154" s="124"/>
    </row>
    <row r="1155" spans="3:13" x14ac:dyDescent="0.25">
      <c r="C1155" s="91"/>
      <c r="D1155" s="95"/>
      <c r="E1155" s="95"/>
      <c r="F1155" s="434"/>
      <c r="G1155" s="95"/>
      <c r="H1155" s="65"/>
      <c r="I1155" s="65"/>
      <c r="J1155" s="65"/>
      <c r="K1155" s="65"/>
      <c r="L1155" s="65"/>
      <c r="M1155" s="67"/>
    </row>
    <row r="1156" spans="3:13" x14ac:dyDescent="0.25">
      <c r="C1156" s="91"/>
      <c r="D1156" s="95"/>
      <c r="E1156" s="95"/>
      <c r="F1156" s="434"/>
      <c r="G1156" s="9"/>
      <c r="H1156" s="65"/>
      <c r="I1156" s="87"/>
      <c r="J1156" s="65"/>
      <c r="K1156" s="65"/>
      <c r="L1156" s="65"/>
      <c r="M1156" s="124"/>
    </row>
    <row r="1157" spans="3:13" x14ac:dyDescent="0.25">
      <c r="C1157" s="91"/>
      <c r="D1157" s="95"/>
      <c r="E1157" s="95"/>
      <c r="F1157" s="434"/>
      <c r="G1157" s="9"/>
      <c r="H1157" s="65"/>
      <c r="I1157" s="87"/>
      <c r="J1157" s="65"/>
      <c r="K1157" s="65"/>
      <c r="L1157" s="65"/>
      <c r="M1157" s="67"/>
    </row>
    <row r="1158" spans="3:13" x14ac:dyDescent="0.25">
      <c r="C1158" s="435"/>
      <c r="D1158" s="95"/>
      <c r="E1158" s="95"/>
      <c r="F1158" s="434"/>
      <c r="G1158" s="420"/>
      <c r="H1158" s="65"/>
      <c r="I1158" s="65"/>
      <c r="J1158" s="65"/>
      <c r="K1158" s="65"/>
      <c r="L1158" s="65"/>
      <c r="M1158" s="124"/>
    </row>
    <row r="1159" spans="3:13" x14ac:dyDescent="0.25">
      <c r="C1159" s="91"/>
      <c r="D1159" s="9"/>
      <c r="E1159" s="95"/>
      <c r="F1159" s="434"/>
      <c r="G1159" s="95"/>
      <c r="H1159" s="65"/>
      <c r="I1159" s="65"/>
      <c r="J1159" s="65"/>
      <c r="K1159" s="65"/>
      <c r="L1159" s="65"/>
      <c r="M1159" s="67"/>
    </row>
    <row r="1160" spans="3:13" x14ac:dyDescent="0.25">
      <c r="C1160" s="91"/>
      <c r="D1160" s="95"/>
      <c r="E1160" s="95"/>
      <c r="F1160" s="434"/>
      <c r="G1160" s="9"/>
      <c r="H1160" s="65"/>
      <c r="I1160" s="87"/>
      <c r="J1160" s="65"/>
      <c r="K1160" s="65"/>
      <c r="L1160" s="65"/>
      <c r="M1160" s="124"/>
    </row>
    <row r="1161" spans="3:13" x14ac:dyDescent="0.25">
      <c r="C1161" s="91"/>
      <c r="D1161" s="95"/>
      <c r="E1161" s="95"/>
      <c r="F1161" s="434"/>
      <c r="G1161" s="95"/>
      <c r="H1161" s="65"/>
      <c r="I1161" s="65"/>
      <c r="J1161" s="65"/>
      <c r="K1161" s="65"/>
      <c r="L1161" s="65"/>
      <c r="M1161" s="67"/>
    </row>
    <row r="1162" spans="3:13" x14ac:dyDescent="0.25">
      <c r="C1162" s="91"/>
      <c r="D1162" s="95"/>
      <c r="E1162" s="95"/>
      <c r="F1162" s="434"/>
      <c r="G1162" s="9"/>
      <c r="H1162" s="65"/>
      <c r="I1162" s="27"/>
      <c r="J1162" s="65"/>
      <c r="K1162" s="65"/>
      <c r="L1162" s="65"/>
      <c r="M1162" s="124"/>
    </row>
    <row r="1163" spans="3:13" x14ac:dyDescent="0.25">
      <c r="C1163" s="91"/>
      <c r="D1163" s="95"/>
      <c r="E1163" s="95"/>
      <c r="F1163" s="434"/>
      <c r="G1163" s="9"/>
      <c r="H1163" s="65"/>
      <c r="I1163" s="87"/>
      <c r="J1163" s="65"/>
      <c r="K1163" s="65"/>
      <c r="L1163" s="65"/>
      <c r="M1163" s="67"/>
    </row>
    <row r="1164" spans="3:13" x14ac:dyDescent="0.25">
      <c r="C1164" s="91"/>
      <c r="D1164" s="95"/>
      <c r="E1164" s="95"/>
      <c r="F1164" s="434"/>
      <c r="G1164" s="420"/>
      <c r="H1164" s="65"/>
      <c r="I1164" s="65"/>
      <c r="J1164" s="65"/>
      <c r="K1164" s="65"/>
      <c r="L1164" s="65"/>
      <c r="M1164" s="124"/>
    </row>
    <row r="1165" spans="3:13" x14ac:dyDescent="0.25">
      <c r="C1165" s="91"/>
      <c r="D1165" s="95"/>
      <c r="E1165" s="95"/>
      <c r="F1165" s="434"/>
      <c r="G1165" s="95"/>
      <c r="H1165" s="65"/>
      <c r="I1165" s="65"/>
      <c r="J1165" s="65"/>
      <c r="K1165" s="65"/>
      <c r="L1165" s="65"/>
      <c r="M1165" s="67"/>
    </row>
    <row r="1166" spans="3:13" x14ac:dyDescent="0.25">
      <c r="C1166" s="91"/>
      <c r="D1166" s="95"/>
      <c r="E1166" s="95"/>
      <c r="F1166" s="434"/>
      <c r="G1166" s="9"/>
      <c r="H1166" s="65"/>
      <c r="I1166" s="87"/>
      <c r="J1166" s="65"/>
      <c r="K1166" s="65"/>
      <c r="L1166" s="65"/>
      <c r="M1166" s="124"/>
    </row>
    <row r="1167" spans="3:13" x14ac:dyDescent="0.25">
      <c r="C1167" s="91"/>
      <c r="D1167" s="95"/>
      <c r="E1167" s="95"/>
      <c r="F1167" s="434"/>
      <c r="G1167" s="95"/>
      <c r="H1167" s="65"/>
      <c r="I1167" s="65"/>
      <c r="J1167" s="65"/>
      <c r="K1167" s="65"/>
      <c r="L1167" s="65"/>
      <c r="M1167" s="67"/>
    </row>
    <row r="1168" spans="3:13" ht="15.6" x14ac:dyDescent="0.3">
      <c r="C1168" s="91"/>
      <c r="D1168" s="95"/>
      <c r="E1168" s="95"/>
      <c r="F1168" s="123"/>
      <c r="G1168" s="95"/>
      <c r="H1168" s="65"/>
      <c r="I1168" s="65"/>
      <c r="J1168" s="65"/>
      <c r="K1168" s="65"/>
      <c r="L1168" s="65"/>
      <c r="M1168" s="69"/>
    </row>
    <row r="1169" spans="3:13" x14ac:dyDescent="0.25">
      <c r="C1169" s="91"/>
      <c r="D1169" s="95"/>
      <c r="E1169" s="95"/>
      <c r="F1169" s="434"/>
      <c r="G1169" s="9"/>
      <c r="H1169" s="65"/>
      <c r="I1169" s="87"/>
      <c r="J1169" s="65"/>
      <c r="K1169" s="65"/>
      <c r="L1169" s="65"/>
      <c r="M1169" s="124"/>
    </row>
    <row r="1170" spans="3:13" x14ac:dyDescent="0.25">
      <c r="C1170" s="91"/>
      <c r="D1170" s="95"/>
      <c r="E1170" s="95"/>
      <c r="F1170" s="434"/>
      <c r="G1170" s="95"/>
      <c r="H1170" s="65"/>
      <c r="I1170" s="65"/>
      <c r="J1170" s="65"/>
      <c r="K1170" s="65"/>
      <c r="L1170" s="65"/>
      <c r="M1170" s="69"/>
    </row>
    <row r="1171" spans="3:13" ht="15.6" x14ac:dyDescent="0.3">
      <c r="C1171" s="91"/>
      <c r="D1171" s="95"/>
      <c r="E1171" s="95"/>
      <c r="F1171" s="123"/>
      <c r="G1171" s="95"/>
      <c r="H1171" s="65"/>
      <c r="I1171" s="65"/>
      <c r="J1171" s="65"/>
      <c r="K1171" s="65"/>
      <c r="L1171" s="65"/>
      <c r="M1171" s="67"/>
    </row>
    <row r="1172" spans="3:13" x14ac:dyDescent="0.25">
      <c r="C1172" s="91"/>
      <c r="D1172" s="95"/>
      <c r="E1172" s="95"/>
      <c r="F1172" s="434"/>
      <c r="G1172" s="9"/>
      <c r="H1172" s="65"/>
      <c r="I1172" s="87"/>
      <c r="J1172" s="65"/>
      <c r="K1172" s="65"/>
      <c r="L1172" s="65"/>
      <c r="M1172" s="124"/>
    </row>
    <row r="1173" spans="3:13" x14ac:dyDescent="0.25">
      <c r="C1173" s="91"/>
      <c r="D1173" s="95"/>
      <c r="E1173" s="95"/>
      <c r="F1173" s="434"/>
      <c r="G1173" s="9"/>
      <c r="H1173" s="65"/>
      <c r="I1173" s="65"/>
      <c r="J1173" s="65"/>
      <c r="K1173" s="65"/>
      <c r="L1173" s="65"/>
      <c r="M1173" s="67"/>
    </row>
    <row r="1174" spans="3:13" x14ac:dyDescent="0.25">
      <c r="C1174" s="91"/>
      <c r="D1174" s="95"/>
      <c r="E1174" s="95"/>
      <c r="F1174" s="434"/>
      <c r="G1174" s="95"/>
      <c r="H1174" s="65"/>
      <c r="I1174" s="65"/>
      <c r="J1174" s="65"/>
      <c r="K1174" s="65"/>
      <c r="L1174" s="65"/>
      <c r="M1174" s="69"/>
    </row>
    <row r="1175" spans="3:13" x14ac:dyDescent="0.25">
      <c r="C1175" s="91"/>
      <c r="D1175" s="95"/>
      <c r="E1175" s="95"/>
      <c r="F1175" s="434"/>
      <c r="G1175" s="9"/>
      <c r="H1175" s="65"/>
      <c r="I1175" s="87"/>
      <c r="J1175" s="65"/>
      <c r="K1175" s="65"/>
      <c r="L1175" s="65"/>
      <c r="M1175" s="124"/>
    </row>
    <row r="1176" spans="3:13" x14ac:dyDescent="0.25">
      <c r="C1176" s="91"/>
      <c r="D1176" s="95"/>
      <c r="E1176" s="95"/>
      <c r="F1176" s="434"/>
      <c r="G1176" s="95"/>
      <c r="H1176" s="65"/>
      <c r="I1176" s="65"/>
      <c r="J1176" s="65"/>
      <c r="K1176" s="65"/>
      <c r="L1176" s="65"/>
      <c r="M1176" s="69"/>
    </row>
    <row r="1177" spans="3:13" x14ac:dyDescent="0.25">
      <c r="C1177" s="91"/>
      <c r="D1177" s="95"/>
      <c r="E1177" s="95"/>
      <c r="F1177" s="434"/>
      <c r="G1177" s="95"/>
      <c r="H1177" s="65"/>
      <c r="I1177" s="65"/>
      <c r="J1177" s="65"/>
      <c r="K1177" s="65"/>
      <c r="L1177" s="65"/>
      <c r="M1177" s="67"/>
    </row>
    <row r="1178" spans="3:13" x14ac:dyDescent="0.25">
      <c r="C1178" s="91"/>
      <c r="D1178" s="95"/>
      <c r="E1178" s="95"/>
      <c r="F1178" s="434"/>
      <c r="G1178" s="9"/>
      <c r="H1178" s="65"/>
      <c r="I1178" s="87"/>
      <c r="J1178" s="65"/>
      <c r="K1178" s="65"/>
      <c r="L1178" s="65"/>
      <c r="M1178" s="124"/>
    </row>
    <row r="1179" spans="3:13" x14ac:dyDescent="0.25">
      <c r="C1179" s="91"/>
      <c r="D1179" s="95"/>
      <c r="E1179" s="95"/>
      <c r="F1179" s="434"/>
      <c r="G1179" s="95"/>
      <c r="H1179" s="65"/>
      <c r="I1179" s="65"/>
      <c r="J1179" s="65"/>
      <c r="K1179" s="65"/>
      <c r="L1179" s="65"/>
      <c r="M1179" s="67"/>
    </row>
    <row r="1180" spans="3:13" x14ac:dyDescent="0.25">
      <c r="C1180" s="91"/>
      <c r="D1180" s="95"/>
      <c r="E1180" s="95"/>
      <c r="F1180" s="434"/>
      <c r="G1180" s="95"/>
      <c r="H1180" s="65"/>
      <c r="I1180" s="65"/>
      <c r="J1180" s="65"/>
      <c r="K1180" s="65"/>
      <c r="L1180" s="65"/>
      <c r="M1180" s="69"/>
    </row>
    <row r="1181" spans="3:13" x14ac:dyDescent="0.25">
      <c r="C1181" s="91"/>
      <c r="D1181" s="95"/>
      <c r="E1181" s="95"/>
      <c r="F1181" s="434"/>
      <c r="G1181" s="9"/>
      <c r="H1181" s="65"/>
      <c r="I1181" s="87"/>
      <c r="J1181" s="65"/>
      <c r="K1181" s="65"/>
      <c r="L1181" s="65"/>
      <c r="M1181" s="124"/>
    </row>
    <row r="1182" spans="3:13" x14ac:dyDescent="0.25">
      <c r="C1182" s="91"/>
      <c r="D1182" s="95"/>
      <c r="E1182" s="95"/>
      <c r="F1182" s="434"/>
      <c r="G1182" s="95"/>
      <c r="H1182" s="65"/>
      <c r="I1182" s="65"/>
      <c r="J1182" s="65"/>
      <c r="K1182" s="65"/>
      <c r="L1182" s="65"/>
      <c r="M1182" s="69"/>
    </row>
    <row r="1183" spans="3:13" x14ac:dyDescent="0.25">
      <c r="C1183" s="91"/>
      <c r="D1183" s="95"/>
      <c r="E1183" s="95"/>
      <c r="F1183" s="434"/>
      <c r="G1183" s="95"/>
      <c r="H1183" s="65"/>
      <c r="I1183" s="65"/>
      <c r="J1183" s="65"/>
      <c r="K1183" s="65"/>
      <c r="L1183" s="65"/>
      <c r="M1183" s="67"/>
    </row>
    <row r="1184" spans="3:13" x14ac:dyDescent="0.25">
      <c r="C1184" s="91"/>
      <c r="D1184" s="95"/>
      <c r="E1184" s="95"/>
      <c r="F1184" s="434"/>
      <c r="G1184" s="9"/>
      <c r="H1184" s="65"/>
      <c r="I1184" s="87"/>
      <c r="J1184" s="65"/>
      <c r="K1184" s="65"/>
      <c r="L1184" s="65"/>
      <c r="M1184" s="124"/>
    </row>
    <row r="1185" spans="3:13" x14ac:dyDescent="0.25">
      <c r="C1185" s="91"/>
      <c r="D1185" s="95"/>
      <c r="E1185" s="95"/>
      <c r="F1185" s="434"/>
      <c r="G1185" s="95"/>
      <c r="H1185" s="65"/>
      <c r="I1185" s="65"/>
      <c r="J1185" s="65"/>
      <c r="K1185" s="65"/>
      <c r="L1185" s="65"/>
      <c r="M1185" s="67"/>
    </row>
    <row r="1186" spans="3:13" x14ac:dyDescent="0.25">
      <c r="C1186" s="91"/>
      <c r="D1186" s="95"/>
      <c r="E1186" s="95"/>
      <c r="F1186" s="434"/>
      <c r="G1186" s="95"/>
      <c r="H1186" s="65"/>
      <c r="I1186" s="65"/>
      <c r="J1186" s="65"/>
      <c r="K1186" s="65"/>
      <c r="L1186" s="65"/>
      <c r="M1186" s="69"/>
    </row>
    <row r="1187" spans="3:13" x14ac:dyDescent="0.25">
      <c r="C1187" s="91"/>
      <c r="D1187" s="95"/>
      <c r="E1187" s="95"/>
      <c r="F1187" s="434"/>
      <c r="G1187" s="9"/>
      <c r="H1187" s="65"/>
      <c r="I1187" s="87"/>
      <c r="J1187" s="65"/>
      <c r="K1187" s="65"/>
      <c r="L1187" s="65"/>
      <c r="M1187" s="124"/>
    </row>
    <row r="1188" spans="3:13" x14ac:dyDescent="0.25">
      <c r="C1188" s="91"/>
      <c r="D1188" s="95"/>
      <c r="E1188" s="95"/>
      <c r="F1188" s="434"/>
      <c r="G1188" s="95"/>
      <c r="H1188" s="65"/>
      <c r="I1188" s="65"/>
      <c r="J1188" s="65"/>
      <c r="K1188" s="65"/>
      <c r="L1188" s="65"/>
      <c r="M1188" s="69"/>
    </row>
    <row r="1189" spans="3:13" x14ac:dyDescent="0.25">
      <c r="C1189" s="91"/>
      <c r="D1189" s="95"/>
      <c r="E1189" s="95"/>
      <c r="F1189" s="434"/>
      <c r="G1189" s="95"/>
      <c r="H1189" s="65"/>
      <c r="I1189" s="65"/>
      <c r="J1189" s="65"/>
      <c r="K1189" s="65"/>
      <c r="L1189" s="65"/>
      <c r="M1189" s="67"/>
    </row>
    <row r="1190" spans="3:13" x14ac:dyDescent="0.25">
      <c r="C1190" s="91"/>
      <c r="D1190" s="95"/>
      <c r="E1190" s="95"/>
      <c r="F1190" s="434"/>
      <c r="G1190" s="9"/>
      <c r="H1190" s="65"/>
      <c r="I1190" s="87"/>
      <c r="J1190" s="65"/>
      <c r="K1190" s="65"/>
      <c r="L1190" s="65"/>
      <c r="M1190" s="124"/>
    </row>
    <row r="1191" spans="3:13" x14ac:dyDescent="0.25">
      <c r="C1191" s="91"/>
      <c r="D1191" s="95"/>
      <c r="E1191" s="95"/>
      <c r="F1191" s="434"/>
      <c r="G1191" s="95"/>
      <c r="H1191" s="65"/>
      <c r="I1191" s="65"/>
      <c r="J1191" s="65"/>
      <c r="K1191" s="65"/>
      <c r="L1191" s="65"/>
      <c r="M1191" s="67"/>
    </row>
    <row r="1192" spans="3:13" x14ac:dyDescent="0.25">
      <c r="C1192" s="91"/>
      <c r="D1192" s="95"/>
      <c r="E1192" s="95"/>
      <c r="F1192" s="434"/>
      <c r="G1192" s="95"/>
      <c r="H1192" s="65"/>
      <c r="I1192" s="65"/>
      <c r="J1192" s="65"/>
      <c r="K1192" s="65"/>
      <c r="L1192" s="65"/>
      <c r="M1192" s="69"/>
    </row>
    <row r="1193" spans="3:13" x14ac:dyDescent="0.25">
      <c r="C1193" s="91"/>
      <c r="D1193" s="95"/>
      <c r="E1193" s="95"/>
      <c r="F1193" s="434"/>
      <c r="G1193" s="9"/>
      <c r="H1193" s="65"/>
      <c r="I1193" s="87"/>
      <c r="J1193" s="65"/>
      <c r="K1193" s="65"/>
      <c r="L1193" s="65"/>
      <c r="M1193" s="124"/>
    </row>
    <row r="1194" spans="3:13" x14ac:dyDescent="0.25">
      <c r="C1194" s="91"/>
      <c r="D1194" s="95"/>
      <c r="E1194" s="95"/>
      <c r="F1194" s="434"/>
      <c r="G1194" s="95"/>
      <c r="H1194" s="65"/>
      <c r="I1194" s="65"/>
      <c r="J1194" s="65"/>
      <c r="K1194" s="65"/>
      <c r="L1194" s="65"/>
      <c r="M1194" s="69"/>
    </row>
    <row r="1195" spans="3:13" x14ac:dyDescent="0.25">
      <c r="C1195" s="91"/>
      <c r="D1195" s="95"/>
      <c r="E1195" s="95"/>
      <c r="F1195" s="434"/>
      <c r="G1195" s="95"/>
      <c r="H1195" s="65"/>
      <c r="I1195" s="65"/>
      <c r="J1195" s="65"/>
      <c r="K1195" s="65"/>
      <c r="L1195" s="65"/>
      <c r="M1195" s="67"/>
    </row>
    <row r="1196" spans="3:13" x14ac:dyDescent="0.25">
      <c r="C1196" s="91"/>
      <c r="D1196" s="95"/>
      <c r="E1196" s="95"/>
      <c r="F1196" s="434"/>
      <c r="G1196" s="9"/>
      <c r="H1196" s="65"/>
      <c r="I1196" s="87"/>
      <c r="J1196" s="65"/>
      <c r="K1196" s="65"/>
      <c r="L1196" s="65"/>
      <c r="M1196" s="124"/>
    </row>
    <row r="1197" spans="3:13" x14ac:dyDescent="0.25">
      <c r="C1197" s="91"/>
      <c r="D1197" s="95"/>
      <c r="E1197" s="95"/>
      <c r="F1197" s="434"/>
      <c r="G1197" s="95"/>
      <c r="H1197" s="65"/>
      <c r="I1197" s="65"/>
      <c r="J1197" s="65"/>
      <c r="K1197" s="65"/>
      <c r="L1197" s="65"/>
      <c r="M1197" s="67"/>
    </row>
    <row r="1198" spans="3:13" x14ac:dyDescent="0.25">
      <c r="C1198" s="91"/>
      <c r="D1198" s="95"/>
      <c r="E1198" s="95"/>
      <c r="F1198" s="434"/>
      <c r="G1198" s="95"/>
      <c r="H1198" s="65"/>
      <c r="I1198" s="65"/>
      <c r="J1198" s="65"/>
      <c r="K1198" s="65"/>
      <c r="L1198" s="65"/>
      <c r="M1198" s="69"/>
    </row>
    <row r="1199" spans="3:13" x14ac:dyDescent="0.25">
      <c r="C1199" s="91"/>
      <c r="D1199" s="95"/>
      <c r="E1199" s="95"/>
      <c r="F1199" s="434"/>
      <c r="G1199" s="9"/>
      <c r="H1199" s="65"/>
      <c r="I1199" s="87"/>
      <c r="J1199" s="65"/>
      <c r="K1199" s="65"/>
      <c r="L1199" s="65"/>
      <c r="M1199" s="124"/>
    </row>
    <row r="1200" spans="3:13" x14ac:dyDescent="0.25">
      <c r="C1200" s="91"/>
      <c r="D1200" s="95"/>
      <c r="E1200" s="95"/>
      <c r="F1200" s="434"/>
      <c r="G1200" s="95"/>
      <c r="H1200" s="65"/>
      <c r="I1200" s="65"/>
      <c r="J1200" s="65"/>
      <c r="K1200" s="65"/>
      <c r="L1200" s="65"/>
      <c r="M1200" s="69"/>
    </row>
    <row r="1201" spans="3:13" x14ac:dyDescent="0.25">
      <c r="C1201" s="91"/>
      <c r="D1201" s="95"/>
      <c r="E1201" s="95"/>
      <c r="F1201" s="434"/>
      <c r="G1201" s="95"/>
      <c r="H1201" s="65"/>
      <c r="I1201" s="65"/>
      <c r="J1201" s="65"/>
      <c r="K1201" s="65"/>
      <c r="L1201" s="65"/>
      <c r="M1201" s="67"/>
    </row>
    <row r="1202" spans="3:13" x14ac:dyDescent="0.25">
      <c r="C1202" s="91"/>
      <c r="D1202" s="95"/>
      <c r="E1202" s="95"/>
      <c r="F1202" s="9"/>
      <c r="G1202" s="9"/>
      <c r="H1202" s="65"/>
      <c r="I1202" s="87"/>
      <c r="J1202" s="65"/>
      <c r="K1202" s="65"/>
      <c r="L1202" s="65"/>
      <c r="M1202" s="124"/>
    </row>
    <row r="1203" spans="3:13" ht="15.6" x14ac:dyDescent="0.3">
      <c r="C1203" s="91"/>
      <c r="D1203" s="95"/>
      <c r="E1203" s="95"/>
      <c r="F1203" s="123"/>
      <c r="G1203" s="95"/>
      <c r="H1203" s="65"/>
      <c r="I1203" s="65"/>
      <c r="J1203" s="65"/>
      <c r="K1203" s="65"/>
      <c r="L1203" s="65"/>
      <c r="M1203" s="67"/>
    </row>
    <row r="1204" spans="3:13" x14ac:dyDescent="0.25">
      <c r="C1204" s="91"/>
      <c r="D1204" s="95"/>
      <c r="E1204" s="95"/>
      <c r="F1204" s="434"/>
      <c r="G1204" s="9"/>
      <c r="H1204" s="65"/>
      <c r="I1204" s="87"/>
      <c r="J1204" s="65"/>
      <c r="K1204" s="65"/>
      <c r="L1204" s="65"/>
      <c r="M1204" s="124"/>
    </row>
    <row r="1205" spans="3:13" x14ac:dyDescent="0.25">
      <c r="C1205" s="91"/>
      <c r="D1205" s="95"/>
      <c r="E1205" s="95"/>
      <c r="F1205" s="434"/>
      <c r="G1205" s="95"/>
      <c r="H1205" s="65"/>
      <c r="I1205" s="65"/>
      <c r="J1205" s="65"/>
      <c r="K1205" s="65"/>
      <c r="L1205" s="65"/>
      <c r="M1205" s="67"/>
    </row>
    <row r="1206" spans="3:13" ht="15.6" x14ac:dyDescent="0.3">
      <c r="C1206" s="91"/>
      <c r="D1206" s="95"/>
      <c r="E1206" s="95"/>
      <c r="F1206" s="123"/>
      <c r="G1206" s="95"/>
      <c r="H1206" s="65"/>
      <c r="I1206" s="65"/>
      <c r="J1206" s="65"/>
      <c r="K1206" s="65"/>
      <c r="L1206" s="65"/>
      <c r="M1206" s="69"/>
    </row>
    <row r="1207" spans="3:13" x14ac:dyDescent="0.25">
      <c r="C1207" s="91"/>
      <c r="D1207" s="95"/>
      <c r="E1207" s="95"/>
      <c r="F1207" s="434"/>
      <c r="G1207" s="9"/>
      <c r="H1207" s="65"/>
      <c r="I1207" s="87"/>
      <c r="J1207" s="65"/>
      <c r="K1207" s="65"/>
      <c r="L1207" s="65"/>
      <c r="M1207" s="124"/>
    </row>
    <row r="1208" spans="3:13" x14ac:dyDescent="0.25">
      <c r="C1208" s="91"/>
      <c r="D1208" s="95"/>
      <c r="E1208" s="95"/>
      <c r="F1208" s="434"/>
      <c r="G1208" s="95"/>
      <c r="H1208" s="65"/>
      <c r="I1208" s="65"/>
      <c r="J1208" s="65"/>
      <c r="K1208" s="65"/>
      <c r="L1208" s="65"/>
      <c r="M1208" s="69"/>
    </row>
    <row r="1209" spans="3:13" x14ac:dyDescent="0.25">
      <c r="C1209" s="91"/>
      <c r="D1209" s="95"/>
      <c r="E1209" s="95"/>
      <c r="F1209" s="434"/>
      <c r="G1209" s="95"/>
      <c r="H1209" s="65"/>
      <c r="I1209" s="65"/>
      <c r="J1209" s="65"/>
      <c r="K1209" s="65"/>
      <c r="L1209" s="65"/>
      <c r="M1209" s="67"/>
    </row>
    <row r="1210" spans="3:13" ht="15.6" x14ac:dyDescent="0.3">
      <c r="C1210" s="91"/>
      <c r="D1210" s="95"/>
      <c r="E1210" s="95"/>
      <c r="F1210" s="123"/>
      <c r="G1210" s="95"/>
      <c r="H1210" s="65"/>
      <c r="I1210" s="65"/>
      <c r="J1210" s="65"/>
      <c r="K1210" s="65"/>
      <c r="L1210" s="65"/>
      <c r="M1210" s="69"/>
    </row>
    <row r="1211" spans="3:13" x14ac:dyDescent="0.25">
      <c r="C1211" s="91"/>
      <c r="D1211" s="95"/>
      <c r="E1211" s="95"/>
      <c r="F1211" s="434"/>
      <c r="G1211" s="9"/>
      <c r="H1211" s="65"/>
      <c r="I1211" s="87"/>
      <c r="J1211" s="65"/>
      <c r="K1211" s="65"/>
      <c r="L1211" s="65"/>
      <c r="M1211" s="124"/>
    </row>
    <row r="1212" spans="3:13" x14ac:dyDescent="0.25">
      <c r="C1212" s="91"/>
      <c r="D1212" s="95"/>
      <c r="E1212" s="95"/>
      <c r="F1212" s="434"/>
      <c r="G1212" s="95"/>
      <c r="H1212" s="65"/>
      <c r="I1212" s="65"/>
      <c r="J1212" s="65"/>
      <c r="K1212" s="65"/>
      <c r="L1212" s="65"/>
      <c r="M1212" s="67"/>
    </row>
    <row r="1213" spans="3:13" x14ac:dyDescent="0.25">
      <c r="C1213" s="91"/>
      <c r="D1213" s="95"/>
      <c r="E1213" s="95"/>
      <c r="F1213" s="434"/>
      <c r="G1213" s="95"/>
      <c r="H1213" s="65"/>
      <c r="I1213" s="65"/>
      <c r="J1213" s="65"/>
      <c r="K1213" s="65"/>
      <c r="L1213" s="65"/>
      <c r="M1213" s="69"/>
    </row>
    <row r="1214" spans="3:13" ht="15.6" x14ac:dyDescent="0.3">
      <c r="C1214" s="91"/>
      <c r="D1214" s="95"/>
      <c r="E1214" s="95"/>
      <c r="F1214" s="123"/>
      <c r="G1214" s="95"/>
      <c r="H1214" s="65"/>
      <c r="I1214" s="65"/>
      <c r="J1214" s="65"/>
      <c r="K1214" s="65"/>
      <c r="L1214" s="65"/>
      <c r="M1214" s="67"/>
    </row>
    <row r="1215" spans="3:13" x14ac:dyDescent="0.25">
      <c r="C1215" s="91"/>
      <c r="D1215" s="95"/>
      <c r="E1215" s="95"/>
      <c r="F1215" s="434"/>
      <c r="G1215" s="9"/>
      <c r="H1215" s="65"/>
      <c r="I1215" s="87"/>
      <c r="J1215" s="65"/>
      <c r="K1215" s="65"/>
      <c r="L1215" s="65"/>
      <c r="M1215" s="124"/>
    </row>
    <row r="1216" spans="3:13" x14ac:dyDescent="0.25">
      <c r="C1216" s="91"/>
      <c r="D1216" s="95"/>
      <c r="E1216" s="95"/>
      <c r="F1216" s="434"/>
      <c r="G1216" s="95"/>
      <c r="H1216" s="65"/>
      <c r="I1216" s="65"/>
      <c r="J1216" s="65"/>
      <c r="K1216" s="65"/>
      <c r="L1216" s="65"/>
      <c r="M1216" s="69"/>
    </row>
    <row r="1217" spans="3:13" x14ac:dyDescent="0.25">
      <c r="C1217" s="91"/>
      <c r="D1217" s="95"/>
      <c r="E1217" s="95"/>
      <c r="F1217" s="434"/>
      <c r="G1217" s="95"/>
      <c r="H1217" s="65"/>
      <c r="I1217" s="65"/>
      <c r="J1217" s="65"/>
      <c r="K1217" s="65"/>
      <c r="L1217" s="65"/>
      <c r="M1217" s="67"/>
    </row>
    <row r="1218" spans="3:13" ht="15.6" x14ac:dyDescent="0.3">
      <c r="C1218" s="91"/>
      <c r="D1218" s="95"/>
      <c r="E1218" s="95"/>
      <c r="F1218" s="123"/>
      <c r="G1218" s="95"/>
      <c r="H1218" s="65"/>
      <c r="I1218" s="65"/>
      <c r="J1218" s="65"/>
      <c r="K1218" s="65"/>
      <c r="L1218" s="65"/>
      <c r="M1218" s="69"/>
    </row>
    <row r="1219" spans="3:13" x14ac:dyDescent="0.25">
      <c r="C1219" s="91"/>
      <c r="D1219" s="95"/>
      <c r="E1219" s="95"/>
      <c r="F1219" s="434"/>
      <c r="G1219" s="9"/>
      <c r="H1219" s="52"/>
      <c r="I1219" s="87"/>
      <c r="J1219" s="65"/>
      <c r="K1219" s="65"/>
      <c r="L1219" s="65"/>
      <c r="M1219" s="124"/>
    </row>
    <row r="1220" spans="3:13" x14ac:dyDescent="0.25">
      <c r="C1220" s="91"/>
      <c r="D1220" s="95"/>
      <c r="E1220" s="95"/>
      <c r="F1220" s="434"/>
      <c r="G1220" s="95"/>
      <c r="H1220" s="65"/>
      <c r="I1220" s="65"/>
      <c r="J1220" s="65"/>
      <c r="K1220" s="65"/>
      <c r="L1220" s="65"/>
      <c r="M1220" s="69"/>
    </row>
    <row r="1221" spans="3:13" x14ac:dyDescent="0.25">
      <c r="C1221" s="91"/>
      <c r="D1221" s="95"/>
      <c r="E1221" s="95"/>
      <c r="F1221" s="434"/>
      <c r="G1221" s="95"/>
      <c r="H1221" s="65"/>
      <c r="I1221" s="65"/>
      <c r="J1221" s="65"/>
      <c r="K1221" s="65"/>
      <c r="L1221" s="65"/>
      <c r="M1221" s="69"/>
    </row>
    <row r="1222" spans="3:13" ht="15.6" x14ac:dyDescent="0.3">
      <c r="C1222" s="91"/>
      <c r="D1222" s="95"/>
      <c r="E1222" s="95"/>
      <c r="F1222" s="123"/>
      <c r="G1222" s="95"/>
      <c r="H1222" s="65"/>
      <c r="I1222" s="65"/>
      <c r="J1222" s="65"/>
      <c r="K1222" s="65"/>
      <c r="L1222" s="65"/>
      <c r="M1222" s="67"/>
    </row>
    <row r="1223" spans="3:13" x14ac:dyDescent="0.25">
      <c r="C1223" s="91"/>
      <c r="D1223" s="95"/>
      <c r="E1223" s="95"/>
      <c r="F1223" s="434"/>
      <c r="G1223" s="9"/>
      <c r="H1223" s="52"/>
      <c r="I1223" s="87"/>
      <c r="J1223" s="65"/>
      <c r="K1223" s="65"/>
      <c r="L1223" s="65"/>
      <c r="M1223" s="124"/>
    </row>
    <row r="1224" spans="3:13" x14ac:dyDescent="0.25">
      <c r="C1224" s="91"/>
      <c r="D1224" s="95"/>
      <c r="E1224" s="95"/>
      <c r="F1224" s="434"/>
      <c r="G1224" s="95"/>
      <c r="H1224" s="65"/>
      <c r="I1224" s="65"/>
      <c r="J1224" s="65"/>
      <c r="K1224" s="65"/>
      <c r="L1224" s="65"/>
      <c r="M1224" s="69"/>
    </row>
    <row r="1225" spans="3:13" ht="15.6" x14ac:dyDescent="0.3">
      <c r="C1225" s="91"/>
      <c r="D1225" s="95"/>
      <c r="E1225" s="95"/>
      <c r="F1225" s="123"/>
      <c r="G1225" s="95"/>
      <c r="H1225" s="65"/>
      <c r="I1225" s="65"/>
      <c r="J1225" s="65"/>
      <c r="K1225" s="65"/>
      <c r="L1225" s="65"/>
      <c r="M1225" s="67"/>
    </row>
    <row r="1226" spans="3:13" x14ac:dyDescent="0.25">
      <c r="C1226" s="91"/>
      <c r="D1226" s="95"/>
      <c r="E1226" s="95"/>
      <c r="F1226" s="434"/>
      <c r="G1226" s="9"/>
      <c r="H1226" s="52"/>
      <c r="I1226" s="87"/>
      <c r="J1226" s="65"/>
      <c r="K1226" s="65"/>
      <c r="L1226" s="65"/>
      <c r="M1226" s="124"/>
    </row>
    <row r="1227" spans="3:13" x14ac:dyDescent="0.25">
      <c r="C1227" s="91"/>
      <c r="D1227" s="95"/>
      <c r="E1227" s="95"/>
      <c r="F1227" s="434"/>
      <c r="G1227" s="95"/>
      <c r="H1227" s="65"/>
      <c r="I1227" s="65"/>
      <c r="J1227" s="65"/>
      <c r="K1227" s="65"/>
      <c r="L1227" s="65"/>
      <c r="M1227" s="67"/>
    </row>
    <row r="1228" spans="3:13" ht="15.6" x14ac:dyDescent="0.3">
      <c r="D1228" s="95"/>
      <c r="E1228" s="95"/>
      <c r="F1228" s="356"/>
      <c r="G1228" s="95"/>
      <c r="H1228" s="421"/>
      <c r="I1228" s="421"/>
      <c r="J1228" s="421"/>
      <c r="K1228" s="421"/>
      <c r="L1228" s="421"/>
      <c r="M1228" s="422"/>
    </row>
  </sheetData>
  <sheetProtection algorithmName="SHA-512" hashValue="I9S+gk3neRAoo6RyQYGSKNFl57I8vIXYk5OjT40j0GwlzIub/u3+IDGPU2zu0kHdN65vZ55rHVEC9Sc1OTTPsw==" saltValue="XPpTlkg/lDzjq81DYRFPnw==" spinCount="100000" sheet="1" selectLockedCells="1"/>
  <dataConsolidate/>
  <customSheetViews>
    <customSheetView guid="{7977E96F-27A0-45E2-ABBE-9C38A6CAA6A4}" showPageBreaks="1" fitToPage="1" printArea="1" view="pageBreakPreview" showRuler="0">
      <pane xSplit="3" ySplit="4" topLeftCell="D5" activePane="bottomRight" state="frozen"/>
      <selection pane="bottomRight" activeCell="F11" sqref="F11"/>
      <rowBreaks count="65" manualBreakCount="65">
        <brk id="3" max="16383" man="1"/>
        <brk id="30" min="2" max="10" man="1"/>
        <brk id="59" min="2" max="10" man="1"/>
        <brk id="89" min="2" max="10" man="1"/>
        <brk id="119" min="2" max="10" man="1"/>
        <brk id="149" min="2" max="10" man="1"/>
        <brk id="178" min="2" max="10" man="1"/>
        <brk id="206" min="2" max="10" man="1"/>
        <brk id="237" min="2" max="10" man="1"/>
        <brk id="264" min="2" max="10" man="1"/>
        <brk id="292" min="2" max="10" man="1"/>
        <brk id="321" min="2" max="10" man="1"/>
        <brk id="347" min="2" max="10" man="1"/>
        <brk id="371" min="2" max="10" man="1"/>
        <brk id="400" min="2" max="10" man="1"/>
        <brk id="429" min="2" max="10" man="1"/>
        <brk id="457" min="2" max="10" man="1"/>
        <brk id="486" min="2" max="10" man="1"/>
        <brk id="507" min="2" max="10" man="1"/>
        <brk id="530" min="2" max="10" man="1"/>
        <brk id="559" min="2" max="10" man="1"/>
        <brk id="588" min="2" max="10" man="1"/>
        <brk id="618" min="2" max="10" man="1"/>
        <brk id="648" min="2" max="10" man="1"/>
        <brk id="679" min="2" max="10" man="1"/>
        <brk id="706" min="2" max="10" man="1"/>
        <brk id="730" min="2" max="10" man="1"/>
        <brk id="757" min="2" max="10" man="1"/>
        <brk id="785" min="2" max="10" man="1"/>
        <brk id="812" min="2" max="10" man="1"/>
        <brk id="841" min="2" max="10" man="1"/>
        <brk id="870" min="2" max="10" man="1"/>
        <brk id="895" min="2" max="10" man="1"/>
        <brk id="923" min="2" max="10" man="1"/>
        <brk id="952" min="2" max="10" man="1"/>
        <brk id="979" min="2" max="10" man="1"/>
        <brk id="1009" min="2" max="10" man="1"/>
        <brk id="1039" min="2" max="10" man="1"/>
        <brk id="1068" min="2" max="10" man="1"/>
        <brk id="1094" min="2" max="10" man="1"/>
        <brk id="1123" min="2" max="10" man="1"/>
        <brk id="1148" min="2" max="10" man="1"/>
        <brk id="1176" min="2" max="10" man="1"/>
        <brk id="1202" min="2" max="10" man="1"/>
        <brk id="1227" min="2" max="10" man="1"/>
        <brk id="1255" min="2" max="10" man="1"/>
        <brk id="1281" min="2" max="10" man="1"/>
        <brk id="1310" min="2" max="10" man="1"/>
        <brk id="1338" min="2" max="10" man="1"/>
        <brk id="1366" min="2" max="10" man="1"/>
        <brk id="1394" min="2" max="10" man="1"/>
        <brk id="1423" min="2" max="10" man="1"/>
        <brk id="1452" min="2" max="10" man="1"/>
        <brk id="1479" min="2" max="10" man="1"/>
        <brk id="1505" min="2" max="10" man="1"/>
        <brk id="1533" min="2" max="10" man="1"/>
        <brk id="1557" min="2" max="10" man="1"/>
        <brk id="1582" min="2" max="10" man="1"/>
        <brk id="1605" min="2" max="10" man="1"/>
        <brk id="1628" min="2" max="10" man="1"/>
        <brk id="1648" min="2" max="10" man="1"/>
        <brk id="1662" max="16383" man="1"/>
        <brk id="1668" min="2" max="10" man="1"/>
        <brk id="1697" min="2" max="10" man="1"/>
        <brk id="1726" min="2" max="10" man="1"/>
      </rowBreaks>
      <colBreaks count="2" manualBreakCount="2">
        <brk id="3" max="1048575" man="1"/>
        <brk id="5" max="1048575" man="1"/>
      </colBreaks>
      <pageMargins left="0.25" right="0.25" top="1" bottom="1" header="0.5" footer="0.5"/>
      <printOptions horizontalCentered="1"/>
      <pageSetup scale="99" fitToHeight="99" orientation="landscape" blackAndWhite="1" useFirstPageNumber="1" r:id="rId1"/>
      <headerFooter alignWithMargins="0">
        <oddHeader>&amp;C&amp;"Arial,Bold Italic"BID FORM&amp;R&amp;8Bid Proposal #1614
Rev. 02/22/07</oddHeader>
        <oddFooter>&amp;CPage BF&amp;PB of BF&amp;NB</oddFooter>
      </headerFooter>
    </customSheetView>
  </customSheetViews>
  <mergeCells count="99">
    <mergeCell ref="H1109:I1109"/>
    <mergeCell ref="H1110:I1110"/>
    <mergeCell ref="H1111:I1111"/>
    <mergeCell ref="H1113:I1113"/>
    <mergeCell ref="H1090:I1090"/>
    <mergeCell ref="H1091:I1091"/>
    <mergeCell ref="H1094:I1094"/>
    <mergeCell ref="H1100:I1100"/>
    <mergeCell ref="H1101:I1101"/>
    <mergeCell ref="H1104:I1104"/>
    <mergeCell ref="H1107:I1107"/>
    <mergeCell ref="H1102:I1102"/>
    <mergeCell ref="H1103:I1103"/>
    <mergeCell ref="H1105:I1105"/>
    <mergeCell ref="H1106:I1106"/>
    <mergeCell ref="H1108:I1108"/>
    <mergeCell ref="H1095:I1095"/>
    <mergeCell ref="H1096:I1096"/>
    <mergeCell ref="H1097:I1097"/>
    <mergeCell ref="H1098:I1098"/>
    <mergeCell ref="H1099:I1099"/>
    <mergeCell ref="H1092:I1092"/>
    <mergeCell ref="H1093:I1093"/>
    <mergeCell ref="H1082:I1082"/>
    <mergeCell ref="H1083:I1083"/>
    <mergeCell ref="H1084:I1084"/>
    <mergeCell ref="H1085:I1085"/>
    <mergeCell ref="H1086:I1086"/>
    <mergeCell ref="H1087:I1087"/>
    <mergeCell ref="H1088:I1088"/>
    <mergeCell ref="H1089:I1089"/>
    <mergeCell ref="H916:M916"/>
    <mergeCell ref="L435:M435"/>
    <mergeCell ref="H541:M541"/>
    <mergeCell ref="L543:M543"/>
    <mergeCell ref="H548:M548"/>
    <mergeCell ref="L714:M714"/>
    <mergeCell ref="H556:M556"/>
    <mergeCell ref="H596:M596"/>
    <mergeCell ref="H473:M473"/>
    <mergeCell ref="H501:M501"/>
    <mergeCell ref="H785:M785"/>
    <mergeCell ref="H817:M817"/>
    <mergeCell ref="L805:M805"/>
    <mergeCell ref="L529:M529"/>
    <mergeCell ref="H774:M774"/>
    <mergeCell ref="L1:M1"/>
    <mergeCell ref="L2:M2"/>
    <mergeCell ref="L4:M4"/>
    <mergeCell ref="H712:M712"/>
    <mergeCell ref="L674:M674"/>
    <mergeCell ref="L687:M687"/>
    <mergeCell ref="L705:M705"/>
    <mergeCell ref="J1:K1"/>
    <mergeCell ref="H672:M672"/>
    <mergeCell ref="H685:M685"/>
    <mergeCell ref="L503:M503"/>
    <mergeCell ref="H527:M527"/>
    <mergeCell ref="L253:M253"/>
    <mergeCell ref="H251:M251"/>
    <mergeCell ref="H433:M433"/>
    <mergeCell ref="H703:M703"/>
    <mergeCell ref="H322:M322"/>
    <mergeCell ref="H18:M18"/>
    <mergeCell ref="H234:M234"/>
    <mergeCell ref="L20:M20"/>
    <mergeCell ref="L236:M236"/>
    <mergeCell ref="L324:M324"/>
    <mergeCell ref="L475:M475"/>
    <mergeCell ref="H1228:M1228"/>
    <mergeCell ref="L550:M550"/>
    <mergeCell ref="H573:M573"/>
    <mergeCell ref="L598:M598"/>
    <mergeCell ref="L558:M558"/>
    <mergeCell ref="L575:M575"/>
    <mergeCell ref="L855:M855"/>
    <mergeCell ref="H747:M747"/>
    <mergeCell ref="L749:M749"/>
    <mergeCell ref="L775:M775"/>
    <mergeCell ref="H853:M853"/>
    <mergeCell ref="H803:M803"/>
    <mergeCell ref="H1112:I1112"/>
    <mergeCell ref="L787:M787"/>
    <mergeCell ref="H937:M937"/>
    <mergeCell ref="H977:M977"/>
    <mergeCell ref="L979:M979"/>
    <mergeCell ref="L1081:M1081"/>
    <mergeCell ref="L818:M818"/>
    <mergeCell ref="H1068:M1068"/>
    <mergeCell ref="L1034:M1034"/>
    <mergeCell ref="H890:M890"/>
    <mergeCell ref="H902:M902"/>
    <mergeCell ref="L990:M990"/>
    <mergeCell ref="H1032:M1032"/>
    <mergeCell ref="L892:M892"/>
    <mergeCell ref="L904:M904"/>
    <mergeCell ref="L918:M918"/>
    <mergeCell ref="L939:M939"/>
    <mergeCell ref="H988:M988"/>
  </mergeCells>
  <phoneticPr fontId="0" type="noConversion"/>
  <printOptions horizontalCentered="1"/>
  <pageMargins left="0.25" right="0.25" top="1" bottom="0.5" header="0.5" footer="0.25"/>
  <pageSetup scale="81" fitToHeight="99" orientation="landscape" blackAndWhite="1" useFirstPageNumber="1" r:id="rId2"/>
  <headerFooter alignWithMargins="0">
    <oddHeader>&amp;CBid #2284 Operating Supplies- Electric Distribution- Excel</oddHeader>
    <oddFooter>Page &amp;P of &amp;N</oddFooter>
  </headerFooter>
  <rowBreaks count="38" manualBreakCount="38">
    <brk id="35" min="2" max="12" man="1"/>
    <brk id="56" min="2" max="12" man="1"/>
    <brk id="77" min="2" max="12" man="1"/>
    <brk id="104" min="2" max="12" man="1"/>
    <brk id="136" min="2" max="12" man="1"/>
    <brk id="160" min="2" max="12" man="1"/>
    <brk id="184" min="2" max="12" man="1"/>
    <brk id="219" min="2" max="12" man="1"/>
    <brk id="256" min="2" max="12" man="1"/>
    <brk id="293" min="2" max="12" man="1"/>
    <brk id="318" min="2" max="12" man="1"/>
    <brk id="338" min="2" max="12" man="1"/>
    <brk id="375" min="2" max="12" man="1"/>
    <brk id="413" min="2" max="12" man="1"/>
    <brk id="444" min="2" max="12" man="1"/>
    <brk id="474" min="2" max="12" man="1"/>
    <brk id="502" min="2" max="12" man="1"/>
    <brk id="527" min="2" max="12" man="1"/>
    <brk id="556" min="2" max="12" man="1"/>
    <brk id="584" min="2" max="12" man="1"/>
    <brk id="620" min="2" max="12" man="1"/>
    <brk id="656" min="2" max="12" man="1"/>
    <brk id="685" min="2" max="12" man="1"/>
    <brk id="719" min="2" max="12" man="1"/>
    <brk id="753" min="2" max="12" man="1"/>
    <brk id="780" min="2" max="12" man="1"/>
    <brk id="810" min="2" max="12" man="1"/>
    <brk id="838" min="2" max="12" man="1"/>
    <brk id="868" min="2" max="12" man="1"/>
    <brk id="905" min="2" max="12" man="1"/>
    <brk id="936" min="2" max="12" man="1"/>
    <brk id="964" min="2" max="12" man="1"/>
    <brk id="995" min="2" max="12" man="1"/>
    <brk id="1011" min="2" max="12" man="1"/>
    <brk id="1032" min="2" max="12" man="1"/>
    <brk id="1053" min="2" max="12" man="1"/>
    <brk id="1079" min="2" max="12" man="1"/>
    <brk id="1102" min="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85"/>
  <sheetViews>
    <sheetView showRuler="0" topLeftCell="A259" workbookViewId="0">
      <selection activeCell="I285" sqref="A1:I285"/>
    </sheetView>
  </sheetViews>
  <sheetFormatPr defaultRowHeight="15" x14ac:dyDescent="0.25"/>
  <cols>
    <col min="1" max="1" width="10.90625" customWidth="1"/>
    <col min="2" max="3" width="7.1796875" customWidth="1"/>
    <col min="4" max="4" width="48.453125" customWidth="1"/>
    <col min="5" max="5" width="5.08984375" customWidth="1"/>
    <col min="6" max="6" width="8.54296875" customWidth="1"/>
    <col min="7" max="7" width="11.54296875" customWidth="1"/>
    <col min="8" max="8" width="5.6328125" customWidth="1"/>
    <col min="9" max="9" width="7.453125" customWidth="1"/>
  </cols>
  <sheetData>
    <row r="1" spans="1:9" x14ac:dyDescent="0.25">
      <c r="A1" s="2">
        <v>2807502297</v>
      </c>
      <c r="B1" s="9">
        <v>50</v>
      </c>
      <c r="C1" s="3"/>
      <c r="D1" s="4" t="s">
        <v>553</v>
      </c>
      <c r="E1" s="2" t="s">
        <v>554</v>
      </c>
      <c r="F1" s="5"/>
      <c r="G1" s="5">
        <f>F1*B1</f>
        <v>0</v>
      </c>
      <c r="H1" s="6"/>
      <c r="I1" s="4" t="s">
        <v>543</v>
      </c>
    </row>
    <row r="2" spans="1:9" x14ac:dyDescent="0.25">
      <c r="A2" s="7">
        <v>2807502323</v>
      </c>
      <c r="B2" s="10">
        <v>25</v>
      </c>
      <c r="C2" s="3"/>
      <c r="D2" s="1" t="s">
        <v>92</v>
      </c>
      <c r="E2" s="2" t="s">
        <v>554</v>
      </c>
      <c r="F2" s="5"/>
      <c r="G2" s="5">
        <f>SUM(B2*F2)</f>
        <v>0</v>
      </c>
      <c r="H2" s="6"/>
      <c r="I2" s="4" t="s">
        <v>543</v>
      </c>
    </row>
    <row r="3" spans="1:9" x14ac:dyDescent="0.25">
      <c r="A3" s="7">
        <v>2807502324</v>
      </c>
      <c r="B3" s="10">
        <v>25</v>
      </c>
      <c r="C3" s="3"/>
      <c r="D3" s="1" t="s">
        <v>123</v>
      </c>
      <c r="E3" s="7" t="s">
        <v>554</v>
      </c>
      <c r="F3" s="5"/>
      <c r="G3" s="13">
        <f>SUM(B3*F3)</f>
        <v>0</v>
      </c>
      <c r="H3" s="6"/>
      <c r="I3" s="4" t="s">
        <v>543</v>
      </c>
    </row>
    <row r="4" spans="1:9" x14ac:dyDescent="0.25">
      <c r="A4" s="7">
        <v>2807502325</v>
      </c>
      <c r="B4" s="10">
        <v>25</v>
      </c>
      <c r="C4" s="3"/>
      <c r="D4" s="1" t="s">
        <v>558</v>
      </c>
      <c r="E4" s="7" t="s">
        <v>554</v>
      </c>
      <c r="F4" s="5"/>
      <c r="G4" s="13">
        <f>SUM(B4*F4)</f>
        <v>0</v>
      </c>
      <c r="H4" s="6"/>
      <c r="I4" s="4" t="s">
        <v>543</v>
      </c>
    </row>
    <row r="5" spans="1:9" x14ac:dyDescent="0.25">
      <c r="A5" s="7">
        <v>2850302004</v>
      </c>
      <c r="B5" s="10">
        <v>185</v>
      </c>
      <c r="C5" s="3"/>
      <c r="D5" s="1" t="s">
        <v>560</v>
      </c>
      <c r="E5" s="7" t="s">
        <v>554</v>
      </c>
      <c r="F5" s="5"/>
      <c r="G5" s="5">
        <f>SUM(B5*F5)</f>
        <v>0</v>
      </c>
      <c r="H5" s="6"/>
      <c r="I5" s="4" t="s">
        <v>543</v>
      </c>
    </row>
    <row r="6" spans="1:9" x14ac:dyDescent="0.25">
      <c r="A6" s="7">
        <v>2850302005</v>
      </c>
      <c r="B6" s="10">
        <v>20</v>
      </c>
      <c r="C6" s="3"/>
      <c r="D6" s="1" t="s">
        <v>563</v>
      </c>
      <c r="E6" s="7" t="s">
        <v>554</v>
      </c>
      <c r="F6" s="5"/>
      <c r="G6" s="5">
        <f>SUM(B6*F6)</f>
        <v>0</v>
      </c>
      <c r="H6" s="6"/>
      <c r="I6" s="4" t="s">
        <v>543</v>
      </c>
    </row>
    <row r="7" spans="1:9" ht="30" x14ac:dyDescent="0.25">
      <c r="A7" s="20">
        <v>2850302502</v>
      </c>
      <c r="B7" s="21">
        <v>3</v>
      </c>
      <c r="C7" s="22"/>
      <c r="D7" s="28" t="s">
        <v>415</v>
      </c>
      <c r="E7" s="23" t="s">
        <v>554</v>
      </c>
      <c r="F7" s="24"/>
      <c r="G7" s="27">
        <v>0</v>
      </c>
      <c r="H7" s="25"/>
      <c r="I7" s="26" t="s">
        <v>543</v>
      </c>
    </row>
    <row r="8" spans="1:9" x14ac:dyDescent="0.25">
      <c r="A8" s="7">
        <v>2851002128</v>
      </c>
      <c r="B8" s="10">
        <v>50</v>
      </c>
      <c r="C8" s="3"/>
      <c r="D8" s="1" t="s">
        <v>565</v>
      </c>
      <c r="E8" s="7" t="s">
        <v>554</v>
      </c>
      <c r="F8" s="5"/>
      <c r="G8" s="5">
        <f t="shared" ref="G8:G71" si="0">SUM(B8*F8)</f>
        <v>0</v>
      </c>
      <c r="H8" s="6"/>
      <c r="I8" s="4" t="s">
        <v>543</v>
      </c>
    </row>
    <row r="9" spans="1:9" x14ac:dyDescent="0.25">
      <c r="A9" s="7">
        <v>2851002129</v>
      </c>
      <c r="B9" s="10">
        <v>1000</v>
      </c>
      <c r="C9" s="3"/>
      <c r="D9" s="1" t="s">
        <v>567</v>
      </c>
      <c r="E9" s="7" t="s">
        <v>554</v>
      </c>
      <c r="F9" s="5"/>
      <c r="G9" s="5">
        <f t="shared" si="0"/>
        <v>0</v>
      </c>
      <c r="H9" s="6"/>
      <c r="I9" s="4" t="s">
        <v>543</v>
      </c>
    </row>
    <row r="10" spans="1:9" x14ac:dyDescent="0.25">
      <c r="A10" s="7">
        <v>2851002130</v>
      </c>
      <c r="B10" s="10">
        <v>400</v>
      </c>
      <c r="C10" s="3"/>
      <c r="D10" s="1" t="s">
        <v>570</v>
      </c>
      <c r="E10" s="7" t="s">
        <v>554</v>
      </c>
      <c r="F10" s="5"/>
      <c r="G10" s="5">
        <f t="shared" si="0"/>
        <v>0</v>
      </c>
      <c r="H10" s="6"/>
      <c r="I10" s="4" t="s">
        <v>543</v>
      </c>
    </row>
    <row r="11" spans="1:9" x14ac:dyDescent="0.25">
      <c r="A11" s="7">
        <v>2851002131</v>
      </c>
      <c r="B11" s="10">
        <v>325</v>
      </c>
      <c r="C11" s="3"/>
      <c r="D11" s="1" t="s">
        <v>575</v>
      </c>
      <c r="E11" s="7" t="s">
        <v>554</v>
      </c>
      <c r="F11" s="5"/>
      <c r="G11" s="5">
        <f t="shared" si="0"/>
        <v>0</v>
      </c>
      <c r="H11" s="6"/>
      <c r="I11" s="4" t="s">
        <v>543</v>
      </c>
    </row>
    <row r="12" spans="1:9" x14ac:dyDescent="0.25">
      <c r="A12" s="7">
        <v>2851002132</v>
      </c>
      <c r="B12" s="10">
        <v>50</v>
      </c>
      <c r="C12" s="3"/>
      <c r="D12" s="1" t="s">
        <v>576</v>
      </c>
      <c r="E12" s="7" t="s">
        <v>554</v>
      </c>
      <c r="F12" s="5"/>
      <c r="G12" s="5">
        <f t="shared" si="0"/>
        <v>0</v>
      </c>
      <c r="H12" s="6"/>
      <c r="I12" s="4" t="s">
        <v>543</v>
      </c>
    </row>
    <row r="13" spans="1:9" x14ac:dyDescent="0.25">
      <c r="A13" s="7">
        <v>2851002136</v>
      </c>
      <c r="B13" s="10">
        <v>50</v>
      </c>
      <c r="C13" s="3"/>
      <c r="D13" s="1" t="s">
        <v>572</v>
      </c>
      <c r="E13" s="7" t="s">
        <v>554</v>
      </c>
      <c r="F13" s="5"/>
      <c r="G13" s="5">
        <f t="shared" si="0"/>
        <v>0</v>
      </c>
      <c r="H13" s="6"/>
      <c r="I13" s="4" t="s">
        <v>543</v>
      </c>
    </row>
    <row r="14" spans="1:9" ht="30" x14ac:dyDescent="0.25">
      <c r="A14" s="34">
        <v>2851002503</v>
      </c>
      <c r="B14" s="38">
        <v>50</v>
      </c>
      <c r="C14" s="35"/>
      <c r="D14" s="28" t="s">
        <v>416</v>
      </c>
      <c r="E14" s="16" t="s">
        <v>554</v>
      </c>
      <c r="F14" s="17"/>
      <c r="G14" s="17">
        <f t="shared" si="0"/>
        <v>0</v>
      </c>
      <c r="H14" s="18"/>
      <c r="I14" s="19" t="s">
        <v>543</v>
      </c>
    </row>
    <row r="15" spans="1:9" ht="30" x14ac:dyDescent="0.25">
      <c r="A15" s="34">
        <v>2851002504</v>
      </c>
      <c r="B15" s="39">
        <v>50</v>
      </c>
      <c r="C15" s="36"/>
      <c r="D15" s="33" t="s">
        <v>420</v>
      </c>
      <c r="E15" s="16" t="s">
        <v>554</v>
      </c>
      <c r="F15" s="17"/>
      <c r="G15" s="17">
        <f t="shared" si="0"/>
        <v>0</v>
      </c>
      <c r="H15" s="18"/>
      <c r="I15" s="19" t="s">
        <v>543</v>
      </c>
    </row>
    <row r="16" spans="1:9" ht="30" x14ac:dyDescent="0.25">
      <c r="A16" s="34">
        <v>2851202534</v>
      </c>
      <c r="B16" s="37">
        <v>20</v>
      </c>
      <c r="C16" s="37"/>
      <c r="D16" s="28" t="s">
        <v>424</v>
      </c>
      <c r="E16" s="16" t="s">
        <v>554</v>
      </c>
      <c r="F16" s="17"/>
      <c r="G16" s="17">
        <f t="shared" si="0"/>
        <v>0</v>
      </c>
      <c r="H16" s="18"/>
      <c r="I16" s="19" t="s">
        <v>543</v>
      </c>
    </row>
    <row r="17" spans="1:9" ht="30" x14ac:dyDescent="0.25">
      <c r="A17" s="34">
        <v>2851202535</v>
      </c>
      <c r="B17" s="37">
        <v>0</v>
      </c>
      <c r="C17" s="37"/>
      <c r="D17" s="28" t="s">
        <v>425</v>
      </c>
      <c r="E17" s="16" t="s">
        <v>554</v>
      </c>
      <c r="F17" s="17"/>
      <c r="G17" s="17">
        <f t="shared" si="0"/>
        <v>0</v>
      </c>
      <c r="H17" s="18"/>
      <c r="I17" s="19" t="s">
        <v>543</v>
      </c>
    </row>
    <row r="18" spans="1:9" ht="30" x14ac:dyDescent="0.25">
      <c r="A18" s="34">
        <v>2851202536</v>
      </c>
      <c r="B18" s="37">
        <v>150</v>
      </c>
      <c r="C18" s="37"/>
      <c r="D18" s="28" t="s">
        <v>426</v>
      </c>
      <c r="E18" s="16" t="s">
        <v>554</v>
      </c>
      <c r="F18" s="17"/>
      <c r="G18" s="17">
        <f t="shared" si="0"/>
        <v>0</v>
      </c>
      <c r="H18" s="18"/>
      <c r="I18" s="19" t="s">
        <v>543</v>
      </c>
    </row>
    <row r="19" spans="1:9" ht="30" x14ac:dyDescent="0.25">
      <c r="A19" s="34">
        <v>2851202537</v>
      </c>
      <c r="B19" s="37">
        <v>10</v>
      </c>
      <c r="C19" s="37"/>
      <c r="D19" s="28" t="s">
        <v>427</v>
      </c>
      <c r="E19" s="16" t="s">
        <v>554</v>
      </c>
      <c r="F19" s="17"/>
      <c r="G19" s="17">
        <f t="shared" si="0"/>
        <v>0</v>
      </c>
      <c r="H19" s="18"/>
      <c r="I19" s="19" t="s">
        <v>543</v>
      </c>
    </row>
    <row r="20" spans="1:9" ht="30" x14ac:dyDescent="0.25">
      <c r="A20" s="34">
        <v>2851202538</v>
      </c>
      <c r="B20" s="37">
        <v>0</v>
      </c>
      <c r="C20" s="37"/>
      <c r="D20" s="28" t="s">
        <v>428</v>
      </c>
      <c r="E20" s="16" t="s">
        <v>554</v>
      </c>
      <c r="F20" s="17"/>
      <c r="G20" s="17">
        <f t="shared" si="0"/>
        <v>0</v>
      </c>
      <c r="H20" s="18"/>
      <c r="I20" s="19" t="s">
        <v>543</v>
      </c>
    </row>
    <row r="21" spans="1:9" ht="30" x14ac:dyDescent="0.25">
      <c r="A21" s="34">
        <v>2851202539</v>
      </c>
      <c r="B21" s="37">
        <v>40</v>
      </c>
      <c r="C21" s="37"/>
      <c r="D21" s="28" t="s">
        <v>429</v>
      </c>
      <c r="E21" s="16" t="s">
        <v>554</v>
      </c>
      <c r="F21" s="17"/>
      <c r="G21" s="17">
        <f t="shared" si="0"/>
        <v>0</v>
      </c>
      <c r="H21" s="18"/>
      <c r="I21" s="19" t="s">
        <v>543</v>
      </c>
    </row>
    <row r="22" spans="1:9" ht="30" x14ac:dyDescent="0.25">
      <c r="A22" s="34">
        <v>2851202540</v>
      </c>
      <c r="B22" s="37">
        <v>10</v>
      </c>
      <c r="C22" s="37"/>
      <c r="D22" s="28" t="s">
        <v>430</v>
      </c>
      <c r="E22" s="16" t="s">
        <v>554</v>
      </c>
      <c r="F22" s="17"/>
      <c r="G22" s="17">
        <f t="shared" si="0"/>
        <v>0</v>
      </c>
      <c r="H22" s="18"/>
      <c r="I22" s="19" t="s">
        <v>543</v>
      </c>
    </row>
    <row r="23" spans="1:9" ht="30" x14ac:dyDescent="0.25">
      <c r="A23" s="34">
        <v>2851202541</v>
      </c>
      <c r="B23" s="37">
        <v>0</v>
      </c>
      <c r="C23" s="37"/>
      <c r="D23" s="28" t="s">
        <v>431</v>
      </c>
      <c r="E23" s="16" t="s">
        <v>554</v>
      </c>
      <c r="F23" s="17"/>
      <c r="G23" s="17">
        <f t="shared" si="0"/>
        <v>0</v>
      </c>
      <c r="H23" s="18"/>
      <c r="I23" s="19" t="s">
        <v>543</v>
      </c>
    </row>
    <row r="24" spans="1:9" ht="30" x14ac:dyDescent="0.25">
      <c r="A24" s="34">
        <v>2851202542</v>
      </c>
      <c r="B24" s="37">
        <v>40</v>
      </c>
      <c r="C24" s="37"/>
      <c r="D24" s="28" t="s">
        <v>432</v>
      </c>
      <c r="E24" s="16" t="s">
        <v>554</v>
      </c>
      <c r="F24" s="17"/>
      <c r="G24" s="17">
        <f t="shared" si="0"/>
        <v>0</v>
      </c>
      <c r="H24" s="18"/>
      <c r="I24" s="19" t="s">
        <v>543</v>
      </c>
    </row>
    <row r="25" spans="1:9" ht="30" x14ac:dyDescent="0.25">
      <c r="A25" s="34">
        <v>2851202543</v>
      </c>
      <c r="B25" s="37">
        <v>10</v>
      </c>
      <c r="C25" s="37"/>
      <c r="D25" s="28" t="s">
        <v>433</v>
      </c>
      <c r="E25" s="16" t="s">
        <v>554</v>
      </c>
      <c r="F25" s="17"/>
      <c r="G25" s="17">
        <f t="shared" si="0"/>
        <v>0</v>
      </c>
      <c r="H25" s="18"/>
      <c r="I25" s="19" t="s">
        <v>543</v>
      </c>
    </row>
    <row r="26" spans="1:9" ht="30" x14ac:dyDescent="0.25">
      <c r="A26" s="34">
        <v>2851202544</v>
      </c>
      <c r="B26" s="37">
        <v>0</v>
      </c>
      <c r="C26" s="37"/>
      <c r="D26" s="28" t="s">
        <v>435</v>
      </c>
      <c r="E26" s="16" t="s">
        <v>554</v>
      </c>
      <c r="F26" s="17"/>
      <c r="G26" s="17">
        <f t="shared" si="0"/>
        <v>0</v>
      </c>
      <c r="H26" s="18"/>
      <c r="I26" s="19" t="s">
        <v>543</v>
      </c>
    </row>
    <row r="27" spans="1:9" ht="30" x14ac:dyDescent="0.25">
      <c r="A27" s="34">
        <v>2851202545</v>
      </c>
      <c r="B27" s="37">
        <v>40</v>
      </c>
      <c r="C27" s="37"/>
      <c r="D27" s="28" t="s">
        <v>436</v>
      </c>
      <c r="E27" s="16" t="s">
        <v>554</v>
      </c>
      <c r="F27" s="17"/>
      <c r="G27" s="17">
        <f t="shared" si="0"/>
        <v>0</v>
      </c>
      <c r="H27" s="18"/>
      <c r="I27" s="19" t="s">
        <v>543</v>
      </c>
    </row>
    <row r="28" spans="1:9" ht="30" x14ac:dyDescent="0.25">
      <c r="A28" s="34">
        <v>2851202546</v>
      </c>
      <c r="B28" s="37">
        <v>10</v>
      </c>
      <c r="C28" s="37"/>
      <c r="D28" s="28" t="s">
        <v>437</v>
      </c>
      <c r="E28" s="16" t="s">
        <v>554</v>
      </c>
      <c r="F28" s="17"/>
      <c r="G28" s="17">
        <f t="shared" si="0"/>
        <v>0</v>
      </c>
      <c r="H28" s="18"/>
      <c r="I28" s="19" t="s">
        <v>543</v>
      </c>
    </row>
    <row r="29" spans="1:9" ht="30" x14ac:dyDescent="0.25">
      <c r="A29" s="34">
        <v>2851202547</v>
      </c>
      <c r="B29" s="37">
        <v>0</v>
      </c>
      <c r="C29" s="37"/>
      <c r="D29" s="28" t="s">
        <v>438</v>
      </c>
      <c r="E29" s="16" t="s">
        <v>554</v>
      </c>
      <c r="F29" s="17"/>
      <c r="G29" s="17">
        <f t="shared" si="0"/>
        <v>0</v>
      </c>
      <c r="H29" s="18"/>
      <c r="I29" s="19" t="s">
        <v>543</v>
      </c>
    </row>
    <row r="30" spans="1:9" ht="30" x14ac:dyDescent="0.25">
      <c r="A30" s="34">
        <v>2851202548</v>
      </c>
      <c r="B30" s="37">
        <v>40</v>
      </c>
      <c r="C30" s="37"/>
      <c r="D30" s="28" t="s">
        <v>439</v>
      </c>
      <c r="E30" s="16" t="s">
        <v>554</v>
      </c>
      <c r="F30" s="17"/>
      <c r="G30" s="17">
        <f t="shared" si="0"/>
        <v>0</v>
      </c>
      <c r="H30" s="18"/>
      <c r="I30" s="19" t="s">
        <v>543</v>
      </c>
    </row>
    <row r="31" spans="1:9" ht="30" x14ac:dyDescent="0.25">
      <c r="A31" s="34">
        <v>2851202549</v>
      </c>
      <c r="B31" s="40">
        <v>5280</v>
      </c>
      <c r="C31" s="37"/>
      <c r="D31" s="28" t="s">
        <v>504</v>
      </c>
      <c r="E31" s="16" t="s">
        <v>281</v>
      </c>
      <c r="F31" s="17"/>
      <c r="G31" s="17">
        <f t="shared" si="0"/>
        <v>0</v>
      </c>
      <c r="H31" s="18"/>
      <c r="I31" s="19" t="s">
        <v>543</v>
      </c>
    </row>
    <row r="32" spans="1:9" ht="30" x14ac:dyDescent="0.25">
      <c r="A32" s="34">
        <v>2851202550</v>
      </c>
      <c r="B32" s="40">
        <v>0</v>
      </c>
      <c r="C32" s="37"/>
      <c r="D32" s="28" t="s">
        <v>505</v>
      </c>
      <c r="E32" s="16" t="s">
        <v>281</v>
      </c>
      <c r="F32" s="17"/>
      <c r="G32" s="17">
        <f t="shared" si="0"/>
        <v>0</v>
      </c>
      <c r="H32" s="18"/>
      <c r="I32" s="19" t="s">
        <v>543</v>
      </c>
    </row>
    <row r="33" spans="1:9" ht="30" x14ac:dyDescent="0.25">
      <c r="A33" s="34">
        <v>2851202551</v>
      </c>
      <c r="B33" s="40">
        <v>0</v>
      </c>
      <c r="C33" s="37"/>
      <c r="D33" s="28" t="s">
        <v>506</v>
      </c>
      <c r="E33" s="16" t="s">
        <v>281</v>
      </c>
      <c r="F33" s="17"/>
      <c r="G33" s="17">
        <f t="shared" si="0"/>
        <v>0</v>
      </c>
      <c r="H33" s="18"/>
      <c r="I33" s="19" t="s">
        <v>543</v>
      </c>
    </row>
    <row r="34" spans="1:9" ht="30" x14ac:dyDescent="0.25">
      <c r="A34" s="34">
        <v>2851202552</v>
      </c>
      <c r="B34" s="40">
        <f>5280*5</f>
        <v>26400</v>
      </c>
      <c r="C34" s="37"/>
      <c r="D34" s="28" t="s">
        <v>503</v>
      </c>
      <c r="E34" s="16" t="s">
        <v>281</v>
      </c>
      <c r="F34" s="17"/>
      <c r="G34" s="17">
        <f t="shared" si="0"/>
        <v>0</v>
      </c>
      <c r="H34" s="18"/>
      <c r="I34" s="19" t="s">
        <v>543</v>
      </c>
    </row>
    <row r="35" spans="1:9" x14ac:dyDescent="0.25">
      <c r="A35" s="7">
        <v>2851502337</v>
      </c>
      <c r="B35" s="10">
        <v>3</v>
      </c>
      <c r="C35" s="3"/>
      <c r="D35" s="1" t="s">
        <v>579</v>
      </c>
      <c r="E35" s="7" t="s">
        <v>554</v>
      </c>
      <c r="F35" s="5"/>
      <c r="G35" s="5">
        <f t="shared" si="0"/>
        <v>0</v>
      </c>
      <c r="H35" s="6"/>
      <c r="I35" s="4" t="s">
        <v>543</v>
      </c>
    </row>
    <row r="36" spans="1:9" x14ac:dyDescent="0.25">
      <c r="A36" s="7">
        <v>2851902338</v>
      </c>
      <c r="B36" s="10">
        <v>25</v>
      </c>
      <c r="C36" s="3"/>
      <c r="D36" s="1" t="s">
        <v>127</v>
      </c>
      <c r="E36" s="7" t="s">
        <v>554</v>
      </c>
      <c r="F36" s="5"/>
      <c r="G36" s="5">
        <f t="shared" si="0"/>
        <v>0</v>
      </c>
      <c r="H36" s="6"/>
      <c r="I36" s="4" t="s">
        <v>543</v>
      </c>
    </row>
    <row r="37" spans="1:9" x14ac:dyDescent="0.25">
      <c r="A37" s="7">
        <v>2851902339</v>
      </c>
      <c r="B37" s="10">
        <v>25</v>
      </c>
      <c r="C37" s="3"/>
      <c r="D37" s="1" t="s">
        <v>141</v>
      </c>
      <c r="E37" s="7" t="s">
        <v>554</v>
      </c>
      <c r="F37" s="5"/>
      <c r="G37" s="5">
        <f t="shared" si="0"/>
        <v>0</v>
      </c>
      <c r="H37" s="6"/>
      <c r="I37" s="4" t="s">
        <v>543</v>
      </c>
    </row>
    <row r="38" spans="1:9" x14ac:dyDescent="0.25">
      <c r="A38" s="7">
        <v>2851902340</v>
      </c>
      <c r="B38" s="10">
        <v>10</v>
      </c>
      <c r="C38" s="3"/>
      <c r="D38" s="1" t="s">
        <v>142</v>
      </c>
      <c r="E38" s="7" t="s">
        <v>554</v>
      </c>
      <c r="F38" s="5"/>
      <c r="G38" s="5">
        <f t="shared" si="0"/>
        <v>0</v>
      </c>
      <c r="H38" s="6"/>
      <c r="I38" s="4" t="s">
        <v>543</v>
      </c>
    </row>
    <row r="39" spans="1:9" x14ac:dyDescent="0.25">
      <c r="A39" s="7">
        <v>2851902343</v>
      </c>
      <c r="B39" s="10">
        <v>20</v>
      </c>
      <c r="C39" s="3"/>
      <c r="D39" s="1" t="s">
        <v>589</v>
      </c>
      <c r="E39" s="7" t="s">
        <v>554</v>
      </c>
      <c r="F39" s="5"/>
      <c r="G39" s="5">
        <f t="shared" si="0"/>
        <v>0</v>
      </c>
      <c r="H39" s="6"/>
      <c r="I39" s="4" t="s">
        <v>543</v>
      </c>
    </row>
    <row r="40" spans="1:9" x14ac:dyDescent="0.25">
      <c r="A40" s="7">
        <v>2851902344</v>
      </c>
      <c r="B40" s="10">
        <v>20</v>
      </c>
      <c r="C40" s="3"/>
      <c r="D40" s="1" t="s">
        <v>586</v>
      </c>
      <c r="E40" s="7" t="s">
        <v>554</v>
      </c>
      <c r="F40" s="5"/>
      <c r="G40" s="5">
        <f t="shared" si="0"/>
        <v>0</v>
      </c>
      <c r="H40" s="6"/>
      <c r="I40" s="4" t="s">
        <v>543</v>
      </c>
    </row>
    <row r="41" spans="1:9" x14ac:dyDescent="0.25">
      <c r="A41" s="7">
        <v>2851902345</v>
      </c>
      <c r="B41" s="10">
        <v>15</v>
      </c>
      <c r="C41" s="3"/>
      <c r="D41" s="1" t="s">
        <v>588</v>
      </c>
      <c r="E41" s="7" t="s">
        <v>554</v>
      </c>
      <c r="F41" s="5"/>
      <c r="G41" s="5">
        <f t="shared" si="0"/>
        <v>0</v>
      </c>
      <c r="H41" s="6"/>
      <c r="I41" s="4" t="s">
        <v>543</v>
      </c>
    </row>
    <row r="42" spans="1:9" x14ac:dyDescent="0.25">
      <c r="A42" s="7">
        <v>2851902346</v>
      </c>
      <c r="B42" s="10">
        <v>10</v>
      </c>
      <c r="C42" s="3"/>
      <c r="D42" s="1" t="s">
        <v>590</v>
      </c>
      <c r="E42" s="7" t="s">
        <v>554</v>
      </c>
      <c r="F42" s="5"/>
      <c r="G42" s="5">
        <f t="shared" si="0"/>
        <v>0</v>
      </c>
      <c r="H42" s="6"/>
      <c r="I42" s="4" t="s">
        <v>543</v>
      </c>
    </row>
    <row r="43" spans="1:9" ht="15.6" x14ac:dyDescent="0.3">
      <c r="A43" s="7">
        <v>2851902349</v>
      </c>
      <c r="B43" s="10">
        <v>30</v>
      </c>
      <c r="C43" s="3"/>
      <c r="D43" s="1" t="s">
        <v>350</v>
      </c>
      <c r="E43" s="7" t="s">
        <v>554</v>
      </c>
      <c r="F43" s="5"/>
      <c r="G43" s="5">
        <f t="shared" si="0"/>
        <v>0</v>
      </c>
      <c r="H43" s="6"/>
      <c r="I43" s="4" t="s">
        <v>543</v>
      </c>
    </row>
    <row r="44" spans="1:9" ht="15.6" x14ac:dyDescent="0.3">
      <c r="A44" s="7">
        <v>2851902350</v>
      </c>
      <c r="B44" s="10">
        <v>30</v>
      </c>
      <c r="C44" s="3"/>
      <c r="D44" s="1" t="s">
        <v>351</v>
      </c>
      <c r="E44" s="7" t="s">
        <v>554</v>
      </c>
      <c r="F44" s="5"/>
      <c r="G44" s="5">
        <f t="shared" si="0"/>
        <v>0</v>
      </c>
      <c r="H44" s="6"/>
      <c r="I44" s="4" t="s">
        <v>543</v>
      </c>
    </row>
    <row r="45" spans="1:9" x14ac:dyDescent="0.25">
      <c r="A45" s="7">
        <v>2851902352</v>
      </c>
      <c r="B45" s="11">
        <v>1000</v>
      </c>
      <c r="C45" s="3"/>
      <c r="D45" s="1" t="s">
        <v>410</v>
      </c>
      <c r="E45" s="7" t="s">
        <v>281</v>
      </c>
      <c r="F45" s="5"/>
      <c r="G45" s="5">
        <f t="shared" si="0"/>
        <v>0</v>
      </c>
      <c r="H45" s="6"/>
      <c r="I45" s="4" t="s">
        <v>543</v>
      </c>
    </row>
    <row r="46" spans="1:9" x14ac:dyDescent="0.25">
      <c r="A46" s="7">
        <v>2851902353</v>
      </c>
      <c r="B46" s="12">
        <v>25000</v>
      </c>
      <c r="C46" s="3"/>
      <c r="D46" s="1" t="s">
        <v>408</v>
      </c>
      <c r="E46" s="7" t="s">
        <v>281</v>
      </c>
      <c r="F46" s="5"/>
      <c r="G46" s="5">
        <f t="shared" si="0"/>
        <v>0</v>
      </c>
      <c r="H46" s="6"/>
      <c r="I46" s="4" t="s">
        <v>543</v>
      </c>
    </row>
    <row r="47" spans="1:9" x14ac:dyDescent="0.25">
      <c r="A47" s="7">
        <v>2851902354</v>
      </c>
      <c r="B47" s="11">
        <v>4000</v>
      </c>
      <c r="C47" s="3"/>
      <c r="D47" s="1" t="s">
        <v>409</v>
      </c>
      <c r="E47" s="7" t="s">
        <v>281</v>
      </c>
      <c r="F47" s="5"/>
      <c r="G47" s="5">
        <f t="shared" si="0"/>
        <v>0</v>
      </c>
      <c r="H47" s="6"/>
      <c r="I47" s="4" t="s">
        <v>543</v>
      </c>
    </row>
    <row r="48" spans="1:9" x14ac:dyDescent="0.25">
      <c r="A48" s="7">
        <v>2851902435</v>
      </c>
      <c r="B48" s="10">
        <v>25</v>
      </c>
      <c r="C48" s="3"/>
      <c r="D48" s="1" t="s">
        <v>606</v>
      </c>
      <c r="E48" s="7" t="s">
        <v>554</v>
      </c>
      <c r="F48" s="5"/>
      <c r="G48" s="5">
        <f t="shared" si="0"/>
        <v>0</v>
      </c>
      <c r="H48" s="6"/>
      <c r="I48" s="4" t="s">
        <v>543</v>
      </c>
    </row>
    <row r="49" spans="1:9" ht="30.6" x14ac:dyDescent="0.25">
      <c r="A49" s="34">
        <v>2851902505</v>
      </c>
      <c r="B49" s="37">
        <v>10</v>
      </c>
      <c r="C49" s="37"/>
      <c r="D49" s="28" t="s">
        <v>457</v>
      </c>
      <c r="E49" s="16" t="s">
        <v>554</v>
      </c>
      <c r="F49" s="17"/>
      <c r="G49" s="17">
        <f t="shared" si="0"/>
        <v>0</v>
      </c>
      <c r="H49" s="18"/>
      <c r="I49" s="19" t="s">
        <v>543</v>
      </c>
    </row>
    <row r="50" spans="1:9" ht="30.6" x14ac:dyDescent="0.25">
      <c r="A50" s="34">
        <v>2851902506</v>
      </c>
      <c r="B50" s="37">
        <v>10</v>
      </c>
      <c r="C50" s="37"/>
      <c r="D50" s="28" t="s">
        <v>458</v>
      </c>
      <c r="E50" s="16" t="s">
        <v>554</v>
      </c>
      <c r="F50" s="17"/>
      <c r="G50" s="17">
        <f t="shared" si="0"/>
        <v>0</v>
      </c>
      <c r="H50" s="18"/>
      <c r="I50" s="19" t="s">
        <v>543</v>
      </c>
    </row>
    <row r="51" spans="1:9" ht="30.6" x14ac:dyDescent="0.25">
      <c r="A51" s="34">
        <v>2851902507</v>
      </c>
      <c r="B51" s="28"/>
      <c r="C51" s="37"/>
      <c r="D51" s="28" t="s">
        <v>461</v>
      </c>
      <c r="E51" s="16" t="s">
        <v>554</v>
      </c>
      <c r="F51" s="17"/>
      <c r="G51" s="17">
        <f t="shared" si="0"/>
        <v>0</v>
      </c>
      <c r="H51" s="18"/>
      <c r="I51" s="19" t="s">
        <v>543</v>
      </c>
    </row>
    <row r="52" spans="1:9" ht="30.6" x14ac:dyDescent="0.25">
      <c r="A52" s="34">
        <v>2851902508</v>
      </c>
      <c r="B52" s="37">
        <v>5</v>
      </c>
      <c r="C52" s="37"/>
      <c r="D52" s="28" t="s">
        <v>459</v>
      </c>
      <c r="E52" s="16" t="s">
        <v>554</v>
      </c>
      <c r="F52" s="17"/>
      <c r="G52" s="17">
        <f t="shared" si="0"/>
        <v>0</v>
      </c>
      <c r="H52" s="18"/>
      <c r="I52" s="19" t="s">
        <v>543</v>
      </c>
    </row>
    <row r="53" spans="1:9" x14ac:dyDescent="0.25">
      <c r="A53" s="34">
        <v>2851902509</v>
      </c>
      <c r="B53" s="41">
        <v>1000</v>
      </c>
      <c r="C53" s="30"/>
      <c r="D53" s="31" t="s">
        <v>411</v>
      </c>
      <c r="E53" s="7" t="s">
        <v>281</v>
      </c>
      <c r="F53" s="5"/>
      <c r="G53" s="5">
        <f t="shared" si="0"/>
        <v>0</v>
      </c>
      <c r="H53" s="6"/>
      <c r="I53" s="4" t="s">
        <v>543</v>
      </c>
    </row>
    <row r="54" spans="1:9" x14ac:dyDescent="0.25">
      <c r="A54" s="7">
        <v>2852702052</v>
      </c>
      <c r="B54" s="10">
        <v>1000</v>
      </c>
      <c r="C54" s="3"/>
      <c r="D54" s="1" t="s">
        <v>143</v>
      </c>
      <c r="E54" s="7" t="s">
        <v>554</v>
      </c>
      <c r="F54" s="5"/>
      <c r="G54" s="5">
        <f t="shared" si="0"/>
        <v>0</v>
      </c>
      <c r="H54" s="6"/>
      <c r="I54" s="4" t="s">
        <v>543</v>
      </c>
    </row>
    <row r="55" spans="1:9" x14ac:dyDescent="0.25">
      <c r="A55" s="7">
        <v>2852702473</v>
      </c>
      <c r="B55" s="10">
        <v>10</v>
      </c>
      <c r="C55" s="3"/>
      <c r="D55" s="1" t="s">
        <v>23</v>
      </c>
      <c r="E55" s="7" t="s">
        <v>554</v>
      </c>
      <c r="F55" s="5"/>
      <c r="G55" s="5">
        <f t="shared" si="0"/>
        <v>0</v>
      </c>
      <c r="H55" s="6"/>
      <c r="I55" s="4" t="s">
        <v>543</v>
      </c>
    </row>
    <row r="56" spans="1:9" x14ac:dyDescent="0.25">
      <c r="A56" s="7">
        <v>2852802001</v>
      </c>
      <c r="B56" s="10">
        <v>100</v>
      </c>
      <c r="C56" s="3"/>
      <c r="D56" s="1" t="s">
        <v>287</v>
      </c>
      <c r="E56" s="7" t="s">
        <v>554</v>
      </c>
      <c r="F56" s="5"/>
      <c r="G56" s="5">
        <f t="shared" si="0"/>
        <v>0</v>
      </c>
      <c r="H56" s="6"/>
      <c r="I56" s="4" t="s">
        <v>543</v>
      </c>
    </row>
    <row r="57" spans="1:9" x14ac:dyDescent="0.25">
      <c r="A57" s="7">
        <v>2852802002</v>
      </c>
      <c r="B57" s="10">
        <v>50</v>
      </c>
      <c r="C57" s="3"/>
      <c r="D57" s="1" t="s">
        <v>612</v>
      </c>
      <c r="E57" s="7" t="s">
        <v>554</v>
      </c>
      <c r="F57" s="5"/>
      <c r="G57" s="5">
        <f t="shared" si="0"/>
        <v>0</v>
      </c>
      <c r="H57" s="6"/>
      <c r="I57" s="4" t="s">
        <v>543</v>
      </c>
    </row>
    <row r="58" spans="1:9" x14ac:dyDescent="0.25">
      <c r="A58" s="7">
        <v>2852802003</v>
      </c>
      <c r="B58" s="10">
        <v>5</v>
      </c>
      <c r="C58" s="3"/>
      <c r="D58" s="1" t="s">
        <v>614</v>
      </c>
      <c r="E58" s="7" t="s">
        <v>554</v>
      </c>
      <c r="F58" s="5"/>
      <c r="G58" s="5">
        <f t="shared" si="0"/>
        <v>0</v>
      </c>
      <c r="H58" s="6"/>
      <c r="I58" s="4" t="s">
        <v>543</v>
      </c>
    </row>
    <row r="59" spans="1:9" x14ac:dyDescent="0.25">
      <c r="A59" s="7">
        <v>2853402066</v>
      </c>
      <c r="B59" s="10">
        <v>100</v>
      </c>
      <c r="C59" s="3"/>
      <c r="D59" s="1" t="s">
        <v>732</v>
      </c>
      <c r="E59" s="7" t="s">
        <v>554</v>
      </c>
      <c r="F59" s="5"/>
      <c r="G59" s="5">
        <f t="shared" si="0"/>
        <v>0</v>
      </c>
      <c r="H59" s="6"/>
      <c r="I59" s="4" t="s">
        <v>543</v>
      </c>
    </row>
    <row r="60" spans="1:9" x14ac:dyDescent="0.25">
      <c r="A60" s="7">
        <v>2853402067</v>
      </c>
      <c r="B60" s="10">
        <v>50</v>
      </c>
      <c r="C60" s="3"/>
      <c r="D60" s="1" t="s">
        <v>733</v>
      </c>
      <c r="E60" s="7" t="s">
        <v>554</v>
      </c>
      <c r="F60" s="5"/>
      <c r="G60" s="5">
        <f t="shared" si="0"/>
        <v>0</v>
      </c>
      <c r="H60" s="6"/>
      <c r="I60" s="4" t="s">
        <v>543</v>
      </c>
    </row>
    <row r="61" spans="1:9" x14ac:dyDescent="0.25">
      <c r="A61" s="7">
        <v>2853402069</v>
      </c>
      <c r="B61" s="10">
        <v>100</v>
      </c>
      <c r="C61" s="3"/>
      <c r="D61" s="1" t="s">
        <v>622</v>
      </c>
      <c r="E61" s="7" t="s">
        <v>554</v>
      </c>
      <c r="F61" s="5"/>
      <c r="G61" s="5">
        <f t="shared" si="0"/>
        <v>0</v>
      </c>
      <c r="H61" s="6"/>
      <c r="I61" s="4" t="s">
        <v>543</v>
      </c>
    </row>
    <row r="62" spans="1:9" x14ac:dyDescent="0.25">
      <c r="A62" s="7">
        <v>2853402070</v>
      </c>
      <c r="B62" s="10">
        <v>300</v>
      </c>
      <c r="C62" s="3"/>
      <c r="D62" s="1" t="s">
        <v>275</v>
      </c>
      <c r="E62" s="7" t="s">
        <v>554</v>
      </c>
      <c r="F62" s="5"/>
      <c r="G62" s="5">
        <f t="shared" si="0"/>
        <v>0</v>
      </c>
      <c r="H62" s="6"/>
      <c r="I62" s="4" t="s">
        <v>543</v>
      </c>
    </row>
    <row r="63" spans="1:9" x14ac:dyDescent="0.25">
      <c r="A63" s="7">
        <v>2853402071</v>
      </c>
      <c r="B63" s="10">
        <v>200</v>
      </c>
      <c r="C63" s="3"/>
      <c r="D63" s="1" t="s">
        <v>625</v>
      </c>
      <c r="E63" s="7" t="s">
        <v>554</v>
      </c>
      <c r="F63" s="5"/>
      <c r="G63" s="5">
        <f t="shared" si="0"/>
        <v>0</v>
      </c>
      <c r="H63" s="6"/>
      <c r="I63" s="4" t="s">
        <v>543</v>
      </c>
    </row>
    <row r="64" spans="1:9" x14ac:dyDescent="0.25">
      <c r="A64" s="7">
        <v>2853402072</v>
      </c>
      <c r="B64" s="10">
        <v>200</v>
      </c>
      <c r="C64" s="3"/>
      <c r="D64" s="1" t="s">
        <v>276</v>
      </c>
      <c r="E64" s="7" t="s">
        <v>554</v>
      </c>
      <c r="F64" s="5"/>
      <c r="G64" s="5">
        <f t="shared" si="0"/>
        <v>0</v>
      </c>
      <c r="H64" s="6"/>
      <c r="I64" s="4" t="s">
        <v>543</v>
      </c>
    </row>
    <row r="65" spans="1:9" x14ac:dyDescent="0.25">
      <c r="A65" s="7">
        <v>2853402073</v>
      </c>
      <c r="B65" s="10">
        <v>100</v>
      </c>
      <c r="C65" s="3"/>
      <c r="D65" s="1" t="s">
        <v>277</v>
      </c>
      <c r="E65" s="7" t="s">
        <v>554</v>
      </c>
      <c r="F65" s="5"/>
      <c r="G65" s="5">
        <f t="shared" si="0"/>
        <v>0</v>
      </c>
      <c r="H65" s="6"/>
      <c r="I65" s="4" t="s">
        <v>543</v>
      </c>
    </row>
    <row r="66" spans="1:9" x14ac:dyDescent="0.25">
      <c r="A66" s="7">
        <v>2853402074</v>
      </c>
      <c r="B66" s="10">
        <v>150</v>
      </c>
      <c r="C66" s="3"/>
      <c r="D66" s="1" t="s">
        <v>103</v>
      </c>
      <c r="E66" s="7" t="s">
        <v>554</v>
      </c>
      <c r="F66" s="5"/>
      <c r="G66" s="5">
        <f t="shared" si="0"/>
        <v>0</v>
      </c>
      <c r="H66" s="6"/>
      <c r="I66" s="4" t="s">
        <v>543</v>
      </c>
    </row>
    <row r="67" spans="1:9" x14ac:dyDescent="0.25">
      <c r="A67" s="7">
        <v>2853402075</v>
      </c>
      <c r="B67" s="10">
        <v>200</v>
      </c>
      <c r="C67" s="3"/>
      <c r="D67" s="1" t="s">
        <v>542</v>
      </c>
      <c r="E67" s="7" t="s">
        <v>554</v>
      </c>
      <c r="F67" s="5"/>
      <c r="G67" s="5">
        <f t="shared" si="0"/>
        <v>0</v>
      </c>
      <c r="H67" s="6"/>
      <c r="I67" s="4" t="s">
        <v>543</v>
      </c>
    </row>
    <row r="68" spans="1:9" x14ac:dyDescent="0.25">
      <c r="A68" s="7">
        <v>2853402076</v>
      </c>
      <c r="B68" s="10">
        <v>150</v>
      </c>
      <c r="C68" s="3"/>
      <c r="D68" s="1" t="s">
        <v>104</v>
      </c>
      <c r="E68" s="7" t="s">
        <v>554</v>
      </c>
      <c r="F68" s="5"/>
      <c r="G68" s="5">
        <f t="shared" si="0"/>
        <v>0</v>
      </c>
      <c r="H68" s="6"/>
      <c r="I68" s="4" t="s">
        <v>543</v>
      </c>
    </row>
    <row r="69" spans="1:9" x14ac:dyDescent="0.25">
      <c r="A69" s="7">
        <v>2853402078</v>
      </c>
      <c r="B69" s="10">
        <v>50</v>
      </c>
      <c r="C69" s="3"/>
      <c r="D69" s="1" t="s">
        <v>105</v>
      </c>
      <c r="E69" s="7" t="s">
        <v>554</v>
      </c>
      <c r="F69" s="5"/>
      <c r="G69" s="5">
        <f t="shared" si="0"/>
        <v>0</v>
      </c>
      <c r="H69" s="6"/>
      <c r="I69" s="4" t="s">
        <v>543</v>
      </c>
    </row>
    <row r="70" spans="1:9" x14ac:dyDescent="0.25">
      <c r="A70" s="7">
        <v>2853402079</v>
      </c>
      <c r="B70" s="10">
        <v>50</v>
      </c>
      <c r="C70" s="3"/>
      <c r="D70" s="1" t="s">
        <v>106</v>
      </c>
      <c r="E70" s="7" t="s">
        <v>554</v>
      </c>
      <c r="F70" s="5"/>
      <c r="G70" s="5">
        <f t="shared" si="0"/>
        <v>0</v>
      </c>
      <c r="H70" s="6"/>
      <c r="I70" s="4" t="s">
        <v>543</v>
      </c>
    </row>
    <row r="71" spans="1:9" x14ac:dyDescent="0.25">
      <c r="A71" s="7">
        <v>2853402080</v>
      </c>
      <c r="B71" s="10">
        <v>50</v>
      </c>
      <c r="C71" s="3"/>
      <c r="D71" s="1" t="s">
        <v>634</v>
      </c>
      <c r="E71" s="7" t="s">
        <v>554</v>
      </c>
      <c r="F71" s="5"/>
      <c r="G71" s="5">
        <f t="shared" si="0"/>
        <v>0</v>
      </c>
      <c r="H71" s="6"/>
      <c r="I71" s="4" t="s">
        <v>543</v>
      </c>
    </row>
    <row r="72" spans="1:9" x14ac:dyDescent="0.25">
      <c r="A72" s="7">
        <v>2853402081</v>
      </c>
      <c r="B72" s="10">
        <v>25</v>
      </c>
      <c r="C72" s="3"/>
      <c r="D72" s="1" t="s">
        <v>355</v>
      </c>
      <c r="E72" s="7" t="s">
        <v>554</v>
      </c>
      <c r="F72" s="5"/>
      <c r="G72" s="5">
        <f t="shared" ref="G72:G135" si="1">SUM(B72*F72)</f>
        <v>0</v>
      </c>
      <c r="H72" s="6"/>
      <c r="I72" s="4" t="s">
        <v>543</v>
      </c>
    </row>
    <row r="73" spans="1:9" x14ac:dyDescent="0.25">
      <c r="A73" s="7">
        <v>2853402362</v>
      </c>
      <c r="B73" s="10">
        <v>150</v>
      </c>
      <c r="C73" s="3"/>
      <c r="D73" s="1" t="s">
        <v>638</v>
      </c>
      <c r="E73" s="7" t="s">
        <v>554</v>
      </c>
      <c r="F73" s="5"/>
      <c r="G73" s="5">
        <f t="shared" si="1"/>
        <v>0</v>
      </c>
      <c r="H73" s="6"/>
      <c r="I73" s="4" t="s">
        <v>543</v>
      </c>
    </row>
    <row r="74" spans="1:9" x14ac:dyDescent="0.25">
      <c r="A74" s="7">
        <v>2853402363</v>
      </c>
      <c r="B74" s="10">
        <v>150</v>
      </c>
      <c r="C74" s="3"/>
      <c r="D74" s="1" t="s">
        <v>117</v>
      </c>
      <c r="E74" s="7" t="s">
        <v>554</v>
      </c>
      <c r="F74" s="5"/>
      <c r="G74" s="5">
        <f t="shared" si="1"/>
        <v>0</v>
      </c>
      <c r="H74" s="6"/>
      <c r="I74" s="4" t="s">
        <v>543</v>
      </c>
    </row>
    <row r="75" spans="1:9" x14ac:dyDescent="0.25">
      <c r="A75" s="7">
        <v>2853402364</v>
      </c>
      <c r="B75" s="10">
        <v>100</v>
      </c>
      <c r="C75" s="3"/>
      <c r="D75" s="1" t="s">
        <v>109</v>
      </c>
      <c r="E75" s="7" t="s">
        <v>554</v>
      </c>
      <c r="F75" s="5"/>
      <c r="G75" s="5">
        <f t="shared" si="1"/>
        <v>0</v>
      </c>
      <c r="H75" s="6"/>
      <c r="I75" s="4" t="s">
        <v>543</v>
      </c>
    </row>
    <row r="76" spans="1:9" x14ac:dyDescent="0.25">
      <c r="A76" s="7">
        <v>2853402365</v>
      </c>
      <c r="B76" s="10">
        <v>100</v>
      </c>
      <c r="C76" s="3"/>
      <c r="D76" s="1" t="s">
        <v>110</v>
      </c>
      <c r="E76" s="7" t="s">
        <v>554</v>
      </c>
      <c r="F76" s="5"/>
      <c r="G76" s="5">
        <f t="shared" si="1"/>
        <v>0</v>
      </c>
      <c r="H76" s="6"/>
      <c r="I76" s="4" t="s">
        <v>543</v>
      </c>
    </row>
    <row r="77" spans="1:9" x14ac:dyDescent="0.25">
      <c r="A77" s="7">
        <v>2853402366</v>
      </c>
      <c r="B77" s="10">
        <v>150</v>
      </c>
      <c r="C77" s="3"/>
      <c r="D77" s="1" t="s">
        <v>111</v>
      </c>
      <c r="E77" s="7" t="s">
        <v>554</v>
      </c>
      <c r="F77" s="5"/>
      <c r="G77" s="5">
        <f t="shared" si="1"/>
        <v>0</v>
      </c>
      <c r="H77" s="6"/>
      <c r="I77" s="4" t="s">
        <v>543</v>
      </c>
    </row>
    <row r="78" spans="1:9" x14ac:dyDescent="0.25">
      <c r="A78" s="7">
        <v>2853402367</v>
      </c>
      <c r="B78" s="10">
        <v>20</v>
      </c>
      <c r="C78" s="3"/>
      <c r="D78" s="1" t="s">
        <v>641</v>
      </c>
      <c r="E78" s="7" t="s">
        <v>554</v>
      </c>
      <c r="F78" s="5"/>
      <c r="G78" s="5">
        <f t="shared" si="1"/>
        <v>0</v>
      </c>
      <c r="H78" s="6"/>
      <c r="I78" s="4" t="s">
        <v>543</v>
      </c>
    </row>
    <row r="79" spans="1:9" x14ac:dyDescent="0.25">
      <c r="A79" s="7">
        <v>2854002133</v>
      </c>
      <c r="B79" s="10">
        <v>175</v>
      </c>
      <c r="C79" s="3"/>
      <c r="D79" s="1" t="s">
        <v>645</v>
      </c>
      <c r="E79" s="7" t="s">
        <v>554</v>
      </c>
      <c r="F79" s="5"/>
      <c r="G79" s="5">
        <f t="shared" si="1"/>
        <v>0</v>
      </c>
      <c r="H79" s="6"/>
      <c r="I79" s="4" t="s">
        <v>543</v>
      </c>
    </row>
    <row r="80" spans="1:9" x14ac:dyDescent="0.25">
      <c r="A80" s="7">
        <v>2854002319</v>
      </c>
      <c r="B80" s="10">
        <v>100</v>
      </c>
      <c r="C80" s="3"/>
      <c r="D80" s="1" t="s">
        <v>647</v>
      </c>
      <c r="E80" s="7" t="s">
        <v>554</v>
      </c>
      <c r="F80" s="5"/>
      <c r="G80" s="5">
        <f t="shared" si="1"/>
        <v>0</v>
      </c>
      <c r="H80" s="6"/>
      <c r="I80" s="4" t="s">
        <v>543</v>
      </c>
    </row>
    <row r="81" spans="1:9" x14ac:dyDescent="0.25">
      <c r="A81" s="7">
        <v>2855002051</v>
      </c>
      <c r="B81" s="10">
        <v>300</v>
      </c>
      <c r="C81" s="3"/>
      <c r="D81" s="1" t="s">
        <v>650</v>
      </c>
      <c r="E81" s="7" t="s">
        <v>554</v>
      </c>
      <c r="F81" s="5"/>
      <c r="G81" s="5">
        <f t="shared" si="1"/>
        <v>0</v>
      </c>
      <c r="H81" s="6"/>
      <c r="I81" s="4" t="s">
        <v>543</v>
      </c>
    </row>
    <row r="82" spans="1:9" x14ac:dyDescent="0.25">
      <c r="A82" s="7">
        <v>2855002054</v>
      </c>
      <c r="B82" s="10">
        <v>60</v>
      </c>
      <c r="C82" s="3"/>
      <c r="D82" s="1" t="s">
        <v>335</v>
      </c>
      <c r="E82" s="7" t="s">
        <v>554</v>
      </c>
      <c r="F82" s="5"/>
      <c r="G82" s="5">
        <f t="shared" si="1"/>
        <v>0</v>
      </c>
      <c r="H82" s="6"/>
      <c r="I82" s="4" t="s">
        <v>543</v>
      </c>
    </row>
    <row r="83" spans="1:9" x14ac:dyDescent="0.25">
      <c r="A83" s="7">
        <v>2855002057</v>
      </c>
      <c r="B83" s="10">
        <v>60</v>
      </c>
      <c r="C83" s="3"/>
      <c r="D83" s="1" t="s">
        <v>320</v>
      </c>
      <c r="E83" s="7" t="s">
        <v>554</v>
      </c>
      <c r="F83" s="5"/>
      <c r="G83" s="5">
        <f t="shared" si="1"/>
        <v>0</v>
      </c>
      <c r="H83" s="6"/>
      <c r="I83" s="4" t="s">
        <v>543</v>
      </c>
    </row>
    <row r="84" spans="1:9" x14ac:dyDescent="0.25">
      <c r="A84" s="7">
        <v>2855002058</v>
      </c>
      <c r="B84" s="10">
        <v>50</v>
      </c>
      <c r="C84" s="3"/>
      <c r="D84" s="1" t="s">
        <v>322</v>
      </c>
      <c r="E84" s="7" t="s">
        <v>554</v>
      </c>
      <c r="F84" s="5"/>
      <c r="G84" s="5">
        <f t="shared" si="1"/>
        <v>0</v>
      </c>
      <c r="H84" s="6"/>
      <c r="I84" s="4" t="s">
        <v>543</v>
      </c>
    </row>
    <row r="85" spans="1:9" x14ac:dyDescent="0.25">
      <c r="A85" s="7">
        <v>2855002062</v>
      </c>
      <c r="B85" s="10">
        <v>20</v>
      </c>
      <c r="C85" s="3"/>
      <c r="D85" s="1" t="s">
        <v>654</v>
      </c>
      <c r="E85" s="7" t="s">
        <v>554</v>
      </c>
      <c r="F85" s="5"/>
      <c r="G85" s="5">
        <f t="shared" si="1"/>
        <v>0</v>
      </c>
      <c r="H85" s="6"/>
      <c r="I85" s="4" t="s">
        <v>543</v>
      </c>
    </row>
    <row r="86" spans="1:9" x14ac:dyDescent="0.25">
      <c r="A86" s="7">
        <v>2855002370</v>
      </c>
      <c r="B86" s="10">
        <v>400</v>
      </c>
      <c r="C86" s="3"/>
      <c r="D86" s="1" t="s">
        <v>325</v>
      </c>
      <c r="E86" s="7" t="s">
        <v>554</v>
      </c>
      <c r="F86" s="5"/>
      <c r="G86" s="5">
        <f t="shared" si="1"/>
        <v>0</v>
      </c>
      <c r="H86" s="6"/>
      <c r="I86" s="4" t="s">
        <v>543</v>
      </c>
    </row>
    <row r="87" spans="1:9" x14ac:dyDescent="0.25">
      <c r="A87" s="7">
        <v>2855002457</v>
      </c>
      <c r="B87" s="10">
        <v>20</v>
      </c>
      <c r="C87" s="3"/>
      <c r="D87" s="1" t="s">
        <v>726</v>
      </c>
      <c r="E87" s="7" t="s">
        <v>554</v>
      </c>
      <c r="F87" s="5"/>
      <c r="G87" s="5">
        <f t="shared" si="1"/>
        <v>0</v>
      </c>
      <c r="H87" s="6"/>
      <c r="I87" s="4" t="s">
        <v>543</v>
      </c>
    </row>
    <row r="88" spans="1:9" x14ac:dyDescent="0.25">
      <c r="A88" s="7">
        <v>2855002465</v>
      </c>
      <c r="B88" s="10">
        <v>200</v>
      </c>
      <c r="C88" s="3"/>
      <c r="D88" s="1" t="s">
        <v>329</v>
      </c>
      <c r="E88" s="7" t="s">
        <v>554</v>
      </c>
      <c r="F88" s="5"/>
      <c r="G88" s="5">
        <f t="shared" si="1"/>
        <v>0</v>
      </c>
      <c r="H88" s="6"/>
      <c r="I88" s="4" t="s">
        <v>543</v>
      </c>
    </row>
    <row r="89" spans="1:9" x14ac:dyDescent="0.25">
      <c r="A89" s="7">
        <v>2855002466</v>
      </c>
      <c r="B89" s="10">
        <v>50</v>
      </c>
      <c r="C89" s="3"/>
      <c r="D89" s="1" t="s">
        <v>331</v>
      </c>
      <c r="E89" s="7" t="s">
        <v>554</v>
      </c>
      <c r="F89" s="5"/>
      <c r="G89" s="5">
        <f t="shared" si="1"/>
        <v>0</v>
      </c>
      <c r="H89" s="6"/>
      <c r="I89" s="4" t="s">
        <v>543</v>
      </c>
    </row>
    <row r="90" spans="1:9" x14ac:dyDescent="0.25">
      <c r="A90" s="7">
        <v>2855002472</v>
      </c>
      <c r="B90" s="10">
        <v>25</v>
      </c>
      <c r="C90" s="3"/>
      <c r="D90" s="1" t="s">
        <v>50</v>
      </c>
      <c r="E90" s="7"/>
      <c r="F90" s="5"/>
      <c r="G90" s="5">
        <f t="shared" si="1"/>
        <v>0</v>
      </c>
      <c r="H90" s="6"/>
      <c r="I90" s="4" t="s">
        <v>543</v>
      </c>
    </row>
    <row r="91" spans="1:9" x14ac:dyDescent="0.25">
      <c r="A91" s="7">
        <v>2857402008</v>
      </c>
      <c r="B91" s="10">
        <v>150</v>
      </c>
      <c r="C91" s="3"/>
      <c r="D91" s="1" t="s">
        <v>660</v>
      </c>
      <c r="E91" s="7" t="s">
        <v>554</v>
      </c>
      <c r="F91" s="5"/>
      <c r="G91" s="13">
        <f t="shared" si="1"/>
        <v>0</v>
      </c>
      <c r="H91" s="6"/>
      <c r="I91" s="4" t="s">
        <v>543</v>
      </c>
    </row>
    <row r="92" spans="1:9" x14ac:dyDescent="0.25">
      <c r="A92" s="7">
        <v>2857402009</v>
      </c>
      <c r="B92" s="10">
        <v>50</v>
      </c>
      <c r="C92" s="3"/>
      <c r="D92" s="1" t="s">
        <v>148</v>
      </c>
      <c r="E92" s="7" t="s">
        <v>554</v>
      </c>
      <c r="F92" s="5"/>
      <c r="G92" s="13">
        <f t="shared" si="1"/>
        <v>0</v>
      </c>
      <c r="H92" s="6"/>
      <c r="I92" s="4" t="s">
        <v>543</v>
      </c>
    </row>
    <row r="93" spans="1:9" x14ac:dyDescent="0.25">
      <c r="A93" s="7">
        <v>2857402010</v>
      </c>
      <c r="B93" s="10">
        <v>100</v>
      </c>
      <c r="C93" s="3"/>
      <c r="D93" s="1" t="s">
        <v>155</v>
      </c>
      <c r="E93" s="7" t="s">
        <v>554</v>
      </c>
      <c r="F93" s="5"/>
      <c r="G93" s="13">
        <f t="shared" si="1"/>
        <v>0</v>
      </c>
      <c r="H93" s="6"/>
      <c r="I93" s="4" t="s">
        <v>543</v>
      </c>
    </row>
    <row r="94" spans="1:9" x14ac:dyDescent="0.25">
      <c r="A94" s="7">
        <v>2857402011</v>
      </c>
      <c r="B94" s="10">
        <v>100</v>
      </c>
      <c r="C94" s="3"/>
      <c r="D94" s="1" t="s">
        <v>156</v>
      </c>
      <c r="E94" s="7" t="s">
        <v>554</v>
      </c>
      <c r="F94" s="5"/>
      <c r="G94" s="13">
        <f t="shared" si="1"/>
        <v>0</v>
      </c>
      <c r="H94" s="6"/>
      <c r="I94" s="4" t="s">
        <v>543</v>
      </c>
    </row>
    <row r="95" spans="1:9" x14ac:dyDescent="0.25">
      <c r="A95" s="7">
        <v>2857402012</v>
      </c>
      <c r="B95" s="10">
        <v>150</v>
      </c>
      <c r="C95" s="3"/>
      <c r="D95" s="1" t="s">
        <v>157</v>
      </c>
      <c r="E95" s="7" t="s">
        <v>554</v>
      </c>
      <c r="F95" s="5"/>
      <c r="G95" s="13">
        <f t="shared" si="1"/>
        <v>0</v>
      </c>
      <c r="H95" s="6"/>
      <c r="I95" s="4" t="s">
        <v>543</v>
      </c>
    </row>
    <row r="96" spans="1:9" x14ac:dyDescent="0.25">
      <c r="A96" s="7">
        <v>2857402013</v>
      </c>
      <c r="B96" s="10">
        <v>400</v>
      </c>
      <c r="C96" s="3"/>
      <c r="D96" s="1" t="s">
        <v>158</v>
      </c>
      <c r="E96" s="7" t="s">
        <v>554</v>
      </c>
      <c r="F96" s="5"/>
      <c r="G96" s="13">
        <f t="shared" si="1"/>
        <v>0</v>
      </c>
      <c r="H96" s="6"/>
      <c r="I96" s="4" t="s">
        <v>543</v>
      </c>
    </row>
    <row r="97" spans="1:9" x14ac:dyDescent="0.25">
      <c r="A97" s="7">
        <v>2857402014</v>
      </c>
      <c r="B97" s="10">
        <v>150</v>
      </c>
      <c r="C97" s="3"/>
      <c r="D97" s="1" t="s">
        <v>159</v>
      </c>
      <c r="E97" s="7" t="s">
        <v>554</v>
      </c>
      <c r="F97" s="5"/>
      <c r="G97" s="13">
        <f t="shared" si="1"/>
        <v>0</v>
      </c>
      <c r="H97" s="6"/>
      <c r="I97" s="4" t="s">
        <v>543</v>
      </c>
    </row>
    <row r="98" spans="1:9" x14ac:dyDescent="0.25">
      <c r="A98" s="7">
        <v>2857402015</v>
      </c>
      <c r="B98" s="10">
        <v>50</v>
      </c>
      <c r="C98" s="3"/>
      <c r="D98" s="1" t="s">
        <v>160</v>
      </c>
      <c r="E98" s="7" t="s">
        <v>554</v>
      </c>
      <c r="F98" s="5"/>
      <c r="G98" s="13">
        <f t="shared" si="1"/>
        <v>0</v>
      </c>
      <c r="H98" s="6"/>
      <c r="I98" s="4" t="s">
        <v>543</v>
      </c>
    </row>
    <row r="99" spans="1:9" x14ac:dyDescent="0.25">
      <c r="A99" s="7">
        <v>2857402016</v>
      </c>
      <c r="B99" s="10">
        <v>50</v>
      </c>
      <c r="C99" s="3"/>
      <c r="D99" s="1" t="s">
        <v>161</v>
      </c>
      <c r="E99" s="7" t="s">
        <v>554</v>
      </c>
      <c r="F99" s="5"/>
      <c r="G99" s="13">
        <f t="shared" si="1"/>
        <v>0</v>
      </c>
      <c r="H99" s="6"/>
      <c r="I99" s="4" t="s">
        <v>543</v>
      </c>
    </row>
    <row r="100" spans="1:9" x14ac:dyDescent="0.25">
      <c r="A100" s="7">
        <v>2857402017</v>
      </c>
      <c r="B100" s="10">
        <v>50</v>
      </c>
      <c r="C100" s="3"/>
      <c r="D100" s="1" t="s">
        <v>162</v>
      </c>
      <c r="E100" s="7" t="s">
        <v>554</v>
      </c>
      <c r="F100" s="5"/>
      <c r="G100" s="13">
        <f t="shared" si="1"/>
        <v>0</v>
      </c>
      <c r="H100" s="6"/>
      <c r="I100" s="4" t="s">
        <v>543</v>
      </c>
    </row>
    <row r="101" spans="1:9" x14ac:dyDescent="0.25">
      <c r="A101" s="7">
        <v>2857402019</v>
      </c>
      <c r="B101" s="10">
        <v>25</v>
      </c>
      <c r="C101" s="3"/>
      <c r="D101" s="1" t="s">
        <v>163</v>
      </c>
      <c r="E101" s="7" t="s">
        <v>554</v>
      </c>
      <c r="F101" s="5"/>
      <c r="G101" s="13">
        <f t="shared" si="1"/>
        <v>0</v>
      </c>
      <c r="H101" s="6"/>
      <c r="I101" s="4" t="s">
        <v>543</v>
      </c>
    </row>
    <row r="102" spans="1:9" x14ac:dyDescent="0.25">
      <c r="A102" s="7">
        <v>2857402020</v>
      </c>
      <c r="B102" s="10">
        <v>25</v>
      </c>
      <c r="C102" s="3"/>
      <c r="D102" s="1" t="s">
        <v>165</v>
      </c>
      <c r="E102" s="7" t="s">
        <v>554</v>
      </c>
      <c r="F102" s="5"/>
      <c r="G102" s="13">
        <f t="shared" si="1"/>
        <v>0</v>
      </c>
      <c r="H102" s="6"/>
      <c r="I102" s="4" t="s">
        <v>543</v>
      </c>
    </row>
    <row r="103" spans="1:9" x14ac:dyDescent="0.25">
      <c r="A103" s="7">
        <v>2857402021</v>
      </c>
      <c r="B103" s="10">
        <v>400</v>
      </c>
      <c r="C103" s="3"/>
      <c r="D103" s="1" t="s">
        <v>166</v>
      </c>
      <c r="E103" s="7" t="s">
        <v>554</v>
      </c>
      <c r="F103" s="5"/>
      <c r="G103" s="13">
        <f t="shared" si="1"/>
        <v>0</v>
      </c>
      <c r="H103" s="6"/>
      <c r="I103" s="4" t="s">
        <v>543</v>
      </c>
    </row>
    <row r="104" spans="1:9" x14ac:dyDescent="0.25">
      <c r="A104" s="7">
        <v>2857402022</v>
      </c>
      <c r="B104" s="10">
        <v>75</v>
      </c>
      <c r="C104" s="3"/>
      <c r="D104" s="1" t="s">
        <v>167</v>
      </c>
      <c r="E104" s="7" t="s">
        <v>554</v>
      </c>
      <c r="F104" s="5"/>
      <c r="G104" s="13">
        <f t="shared" si="1"/>
        <v>0</v>
      </c>
      <c r="H104" s="6"/>
      <c r="I104" s="4" t="s">
        <v>543</v>
      </c>
    </row>
    <row r="105" spans="1:9" x14ac:dyDescent="0.25">
      <c r="A105" s="7">
        <v>2857402023</v>
      </c>
      <c r="B105" s="10">
        <v>200</v>
      </c>
      <c r="C105" s="3"/>
      <c r="D105" s="1" t="s">
        <v>168</v>
      </c>
      <c r="E105" s="7" t="s">
        <v>554</v>
      </c>
      <c r="F105" s="5"/>
      <c r="G105" s="13">
        <f t="shared" si="1"/>
        <v>0</v>
      </c>
      <c r="H105" s="6"/>
      <c r="I105" s="4" t="s">
        <v>543</v>
      </c>
    </row>
    <row r="106" spans="1:9" x14ac:dyDescent="0.25">
      <c r="A106" s="7">
        <v>2857402024</v>
      </c>
      <c r="B106" s="10">
        <v>75</v>
      </c>
      <c r="C106" s="3"/>
      <c r="D106" s="1" t="s">
        <v>169</v>
      </c>
      <c r="E106" s="7" t="s">
        <v>554</v>
      </c>
      <c r="F106" s="5"/>
      <c r="G106" s="13">
        <f t="shared" si="1"/>
        <v>0</v>
      </c>
      <c r="H106" s="6"/>
      <c r="I106" s="4" t="s">
        <v>543</v>
      </c>
    </row>
    <row r="107" spans="1:9" x14ac:dyDescent="0.25">
      <c r="A107" s="7">
        <v>2857402025</v>
      </c>
      <c r="B107" s="10">
        <v>50</v>
      </c>
      <c r="C107" s="3"/>
      <c r="D107" s="1" t="s">
        <v>170</v>
      </c>
      <c r="E107" s="7" t="s">
        <v>554</v>
      </c>
      <c r="F107" s="5"/>
      <c r="G107" s="13">
        <f t="shared" si="1"/>
        <v>0</v>
      </c>
      <c r="H107" s="6"/>
      <c r="I107" s="4" t="s">
        <v>543</v>
      </c>
    </row>
    <row r="108" spans="1:9" x14ac:dyDescent="0.25">
      <c r="A108" s="7">
        <v>2857402026</v>
      </c>
      <c r="B108" s="10">
        <v>50</v>
      </c>
      <c r="C108" s="3"/>
      <c r="D108" s="1" t="s">
        <v>171</v>
      </c>
      <c r="E108" s="7" t="s">
        <v>554</v>
      </c>
      <c r="F108" s="5"/>
      <c r="G108" s="13">
        <f t="shared" si="1"/>
        <v>0</v>
      </c>
      <c r="H108" s="6"/>
      <c r="I108" s="4" t="s">
        <v>543</v>
      </c>
    </row>
    <row r="109" spans="1:9" x14ac:dyDescent="0.25">
      <c r="A109" s="7">
        <v>2857402027</v>
      </c>
      <c r="B109" s="10">
        <v>25</v>
      </c>
      <c r="C109" s="3"/>
      <c r="D109" s="1" t="s">
        <v>172</v>
      </c>
      <c r="E109" s="7" t="s">
        <v>554</v>
      </c>
      <c r="F109" s="5"/>
      <c r="G109" s="13">
        <f t="shared" si="1"/>
        <v>0</v>
      </c>
      <c r="H109" s="6"/>
      <c r="I109" s="4" t="s">
        <v>543</v>
      </c>
    </row>
    <row r="110" spans="1:9" x14ac:dyDescent="0.25">
      <c r="A110" s="7">
        <v>2857402028</v>
      </c>
      <c r="B110" s="10">
        <v>25</v>
      </c>
      <c r="C110" s="3"/>
      <c r="D110" s="1" t="s">
        <v>173</v>
      </c>
      <c r="E110" s="7" t="s">
        <v>554</v>
      </c>
      <c r="F110" s="5"/>
      <c r="G110" s="13">
        <f t="shared" si="1"/>
        <v>0</v>
      </c>
      <c r="H110" s="6"/>
      <c r="I110" s="4" t="s">
        <v>543</v>
      </c>
    </row>
    <row r="111" spans="1:9" x14ac:dyDescent="0.25">
      <c r="A111" s="7">
        <v>2857402029</v>
      </c>
      <c r="B111" s="10">
        <v>25</v>
      </c>
      <c r="C111" s="3"/>
      <c r="D111" s="1" t="s">
        <v>174</v>
      </c>
      <c r="E111" s="7" t="s">
        <v>554</v>
      </c>
      <c r="F111" s="5"/>
      <c r="G111" s="13">
        <f t="shared" si="1"/>
        <v>0</v>
      </c>
      <c r="H111" s="6"/>
      <c r="I111" s="4" t="s">
        <v>543</v>
      </c>
    </row>
    <row r="112" spans="1:9" x14ac:dyDescent="0.25">
      <c r="A112" s="7">
        <v>2857402030</v>
      </c>
      <c r="B112" s="10">
        <v>25</v>
      </c>
      <c r="C112" s="3"/>
      <c r="D112" s="1" t="s">
        <v>273</v>
      </c>
      <c r="E112" s="7" t="s">
        <v>554</v>
      </c>
      <c r="F112" s="5"/>
      <c r="G112" s="13">
        <f t="shared" si="1"/>
        <v>0</v>
      </c>
      <c r="H112" s="6"/>
      <c r="I112" s="4" t="s">
        <v>543</v>
      </c>
    </row>
    <row r="113" spans="1:9" x14ac:dyDescent="0.25">
      <c r="A113" s="7">
        <v>2857402031</v>
      </c>
      <c r="B113" s="10">
        <v>50</v>
      </c>
      <c r="C113" s="3"/>
      <c r="D113" s="1" t="s">
        <v>683</v>
      </c>
      <c r="E113" s="7" t="s">
        <v>554</v>
      </c>
      <c r="F113" s="5"/>
      <c r="G113" s="13">
        <f t="shared" si="1"/>
        <v>0</v>
      </c>
      <c r="H113" s="6"/>
      <c r="I113" s="4" t="s">
        <v>543</v>
      </c>
    </row>
    <row r="114" spans="1:9" x14ac:dyDescent="0.25">
      <c r="A114" s="7">
        <v>2857402032</v>
      </c>
      <c r="B114" s="10">
        <v>100</v>
      </c>
      <c r="C114" s="3"/>
      <c r="D114" s="1" t="s">
        <v>684</v>
      </c>
      <c r="E114" s="7" t="s">
        <v>554</v>
      </c>
      <c r="F114" s="5"/>
      <c r="G114" s="5">
        <f t="shared" si="1"/>
        <v>0</v>
      </c>
      <c r="H114" s="6"/>
      <c r="I114" s="4" t="s">
        <v>543</v>
      </c>
    </row>
    <row r="115" spans="1:9" x14ac:dyDescent="0.25">
      <c r="A115" s="7">
        <v>2857402033</v>
      </c>
      <c r="B115" s="10">
        <v>25</v>
      </c>
      <c r="C115" s="3"/>
      <c r="D115" s="1" t="s">
        <v>685</v>
      </c>
      <c r="E115" s="7" t="s">
        <v>554</v>
      </c>
      <c r="F115" s="5"/>
      <c r="G115" s="5">
        <f t="shared" si="1"/>
        <v>0</v>
      </c>
      <c r="H115" s="6"/>
      <c r="I115" s="4" t="s">
        <v>543</v>
      </c>
    </row>
    <row r="116" spans="1:9" x14ac:dyDescent="0.25">
      <c r="A116" s="7">
        <v>2857402140</v>
      </c>
      <c r="B116" s="10">
        <v>300</v>
      </c>
      <c r="C116" s="3"/>
      <c r="D116" s="1" t="s">
        <v>688</v>
      </c>
      <c r="E116" s="7" t="s">
        <v>554</v>
      </c>
      <c r="F116" s="5"/>
      <c r="G116" s="5">
        <f t="shared" si="1"/>
        <v>0</v>
      </c>
      <c r="H116" s="6"/>
      <c r="I116" s="4" t="s">
        <v>543</v>
      </c>
    </row>
    <row r="117" spans="1:9" x14ac:dyDescent="0.25">
      <c r="A117" s="7">
        <v>2857402142</v>
      </c>
      <c r="B117" s="10">
        <v>100</v>
      </c>
      <c r="C117" s="3"/>
      <c r="D117" s="1" t="s">
        <v>689</v>
      </c>
      <c r="E117" s="7" t="s">
        <v>554</v>
      </c>
      <c r="F117" s="5"/>
      <c r="G117" s="5">
        <f t="shared" si="1"/>
        <v>0</v>
      </c>
      <c r="H117" s="6"/>
      <c r="I117" s="4" t="s">
        <v>543</v>
      </c>
    </row>
    <row r="118" spans="1:9" x14ac:dyDescent="0.25">
      <c r="A118" s="7">
        <v>2857402143</v>
      </c>
      <c r="B118" s="10">
        <v>50</v>
      </c>
      <c r="C118" s="3"/>
      <c r="D118" s="1" t="s">
        <v>95</v>
      </c>
      <c r="E118" s="7" t="s">
        <v>94</v>
      </c>
      <c r="F118" s="5"/>
      <c r="G118" s="5">
        <f t="shared" si="1"/>
        <v>0</v>
      </c>
      <c r="H118" s="6"/>
      <c r="I118" s="4" t="s">
        <v>543</v>
      </c>
    </row>
    <row r="119" spans="1:9" x14ac:dyDescent="0.25">
      <c r="A119" s="7">
        <v>2857402145</v>
      </c>
      <c r="B119" s="10">
        <v>50</v>
      </c>
      <c r="C119" s="3"/>
      <c r="D119" s="1" t="s">
        <v>96</v>
      </c>
      <c r="E119" s="7" t="s">
        <v>94</v>
      </c>
      <c r="F119" s="5"/>
      <c r="G119" s="5">
        <f t="shared" si="1"/>
        <v>0</v>
      </c>
      <c r="H119" s="6"/>
      <c r="I119" s="4" t="s">
        <v>543</v>
      </c>
    </row>
    <row r="120" spans="1:9" x14ac:dyDescent="0.25">
      <c r="A120" s="7">
        <v>2857402147</v>
      </c>
      <c r="B120" s="10">
        <v>50</v>
      </c>
      <c r="C120" s="3"/>
      <c r="D120" s="1" t="s">
        <v>97</v>
      </c>
      <c r="E120" s="7" t="s">
        <v>94</v>
      </c>
      <c r="F120" s="5"/>
      <c r="G120" s="5">
        <f t="shared" si="1"/>
        <v>0</v>
      </c>
      <c r="H120" s="6"/>
      <c r="I120" s="4" t="s">
        <v>543</v>
      </c>
    </row>
    <row r="121" spans="1:9" x14ac:dyDescent="0.25">
      <c r="A121" s="7">
        <v>2857402149</v>
      </c>
      <c r="B121" s="10">
        <v>50</v>
      </c>
      <c r="C121" s="3"/>
      <c r="D121" s="1" t="s">
        <v>98</v>
      </c>
      <c r="E121" s="7" t="s">
        <v>94</v>
      </c>
      <c r="F121" s="5"/>
      <c r="G121" s="5">
        <f t="shared" si="1"/>
        <v>0</v>
      </c>
      <c r="H121" s="6"/>
      <c r="I121" s="4" t="s">
        <v>543</v>
      </c>
    </row>
    <row r="122" spans="1:9" x14ac:dyDescent="0.25">
      <c r="A122" s="7">
        <v>2857402152</v>
      </c>
      <c r="B122" s="10">
        <v>50</v>
      </c>
      <c r="C122" s="3"/>
      <c r="D122" s="1" t="s">
        <v>99</v>
      </c>
      <c r="E122" s="7" t="s">
        <v>94</v>
      </c>
      <c r="F122" s="5"/>
      <c r="G122" s="5">
        <f t="shared" si="1"/>
        <v>0</v>
      </c>
      <c r="H122" s="6"/>
      <c r="I122" s="4" t="s">
        <v>543</v>
      </c>
    </row>
    <row r="123" spans="1:9" x14ac:dyDescent="0.25">
      <c r="A123" s="7">
        <v>2857402153</v>
      </c>
      <c r="B123" s="10">
        <v>50</v>
      </c>
      <c r="C123" s="3"/>
      <c r="D123" s="1" t="s">
        <v>100</v>
      </c>
      <c r="E123" s="7" t="s">
        <v>94</v>
      </c>
      <c r="F123" s="5"/>
      <c r="G123" s="5">
        <f t="shared" si="1"/>
        <v>0</v>
      </c>
      <c r="H123" s="6"/>
      <c r="I123" s="4" t="s">
        <v>543</v>
      </c>
    </row>
    <row r="124" spans="1:9" x14ac:dyDescent="0.25">
      <c r="A124" s="7">
        <v>2857402155</v>
      </c>
      <c r="B124" s="10">
        <v>50</v>
      </c>
      <c r="C124" s="3"/>
      <c r="D124" s="1" t="s">
        <v>101</v>
      </c>
      <c r="E124" s="7" t="s">
        <v>94</v>
      </c>
      <c r="F124" s="5"/>
      <c r="G124" s="5">
        <f t="shared" si="1"/>
        <v>0</v>
      </c>
      <c r="H124" s="6"/>
      <c r="I124" s="4" t="s">
        <v>543</v>
      </c>
    </row>
    <row r="125" spans="1:9" x14ac:dyDescent="0.25">
      <c r="A125" s="7">
        <v>2857402158</v>
      </c>
      <c r="B125" s="10">
        <v>50</v>
      </c>
      <c r="C125" s="3"/>
      <c r="D125" s="1" t="s">
        <v>102</v>
      </c>
      <c r="E125" s="7" t="s">
        <v>94</v>
      </c>
      <c r="F125" s="5"/>
      <c r="G125" s="5">
        <f t="shared" si="1"/>
        <v>0</v>
      </c>
      <c r="H125" s="6"/>
      <c r="I125" s="4" t="s">
        <v>543</v>
      </c>
    </row>
    <row r="126" spans="1:9" x14ac:dyDescent="0.25">
      <c r="A126" s="7">
        <v>2857402186</v>
      </c>
      <c r="B126" s="10">
        <v>25</v>
      </c>
      <c r="C126" s="3"/>
      <c r="D126" s="1" t="s">
        <v>176</v>
      </c>
      <c r="E126" s="7" t="s">
        <v>554</v>
      </c>
      <c r="F126" s="5"/>
      <c r="G126" s="5">
        <f t="shared" si="1"/>
        <v>0</v>
      </c>
      <c r="H126" s="6"/>
      <c r="I126" s="4" t="s">
        <v>543</v>
      </c>
    </row>
    <row r="127" spans="1:9" x14ac:dyDescent="0.25">
      <c r="A127" s="7">
        <v>2857402187</v>
      </c>
      <c r="B127" s="10">
        <v>25</v>
      </c>
      <c r="C127" s="3"/>
      <c r="D127" s="1" t="s">
        <v>693</v>
      </c>
      <c r="E127" s="7" t="s">
        <v>554</v>
      </c>
      <c r="F127" s="5"/>
      <c r="G127" s="5">
        <f t="shared" si="1"/>
        <v>0</v>
      </c>
      <c r="H127" s="6"/>
      <c r="I127" s="4" t="s">
        <v>543</v>
      </c>
    </row>
    <row r="128" spans="1:9" x14ac:dyDescent="0.25">
      <c r="A128" s="7">
        <v>2857402188</v>
      </c>
      <c r="B128" s="10">
        <v>100</v>
      </c>
      <c r="C128" s="3"/>
      <c r="D128" s="1" t="s">
        <v>695</v>
      </c>
      <c r="E128" s="7" t="s">
        <v>554</v>
      </c>
      <c r="F128" s="5"/>
      <c r="G128" s="5">
        <f t="shared" si="1"/>
        <v>0</v>
      </c>
      <c r="H128" s="6"/>
      <c r="I128" s="4" t="s">
        <v>543</v>
      </c>
    </row>
    <row r="129" spans="1:9" x14ac:dyDescent="0.25">
      <c r="A129" s="7">
        <v>2857402189</v>
      </c>
      <c r="B129" s="10">
        <v>50</v>
      </c>
      <c r="C129" s="3"/>
      <c r="D129" s="1" t="s">
        <v>697</v>
      </c>
      <c r="E129" s="7" t="s">
        <v>554</v>
      </c>
      <c r="F129" s="5"/>
      <c r="G129" s="5">
        <f t="shared" si="1"/>
        <v>0</v>
      </c>
      <c r="H129" s="6"/>
      <c r="I129" s="4" t="s">
        <v>543</v>
      </c>
    </row>
    <row r="130" spans="1:9" x14ac:dyDescent="0.25">
      <c r="A130" s="7">
        <v>2857402190</v>
      </c>
      <c r="B130" s="10">
        <v>50</v>
      </c>
      <c r="C130" s="3"/>
      <c r="D130" s="1" t="s">
        <v>178</v>
      </c>
      <c r="E130" s="7" t="s">
        <v>554</v>
      </c>
      <c r="F130" s="5"/>
      <c r="G130" s="5">
        <f t="shared" si="1"/>
        <v>0</v>
      </c>
      <c r="H130" s="6"/>
      <c r="I130" s="4" t="s">
        <v>543</v>
      </c>
    </row>
    <row r="131" spans="1:9" x14ac:dyDescent="0.25">
      <c r="A131" s="7">
        <v>2857402191</v>
      </c>
      <c r="B131" s="10">
        <v>50</v>
      </c>
      <c r="C131" s="3"/>
      <c r="D131" s="1" t="s">
        <v>699</v>
      </c>
      <c r="E131" s="7" t="s">
        <v>554</v>
      </c>
      <c r="F131" s="5"/>
      <c r="G131" s="5">
        <f t="shared" si="1"/>
        <v>0</v>
      </c>
      <c r="H131" s="6"/>
      <c r="I131" s="4" t="s">
        <v>543</v>
      </c>
    </row>
    <row r="132" spans="1:9" x14ac:dyDescent="0.25">
      <c r="A132" s="7">
        <v>2857402196</v>
      </c>
      <c r="B132" s="10">
        <v>50</v>
      </c>
      <c r="C132" s="3"/>
      <c r="D132" s="1" t="s">
        <v>701</v>
      </c>
      <c r="E132" s="7" t="s">
        <v>554</v>
      </c>
      <c r="F132" s="5"/>
      <c r="G132" s="5">
        <f t="shared" si="1"/>
        <v>0</v>
      </c>
      <c r="H132" s="6"/>
      <c r="I132" s="4" t="s">
        <v>543</v>
      </c>
    </row>
    <row r="133" spans="1:9" x14ac:dyDescent="0.25">
      <c r="A133" s="7">
        <v>2857402198</v>
      </c>
      <c r="B133" s="10">
        <v>100</v>
      </c>
      <c r="C133" s="3"/>
      <c r="D133" s="1" t="s">
        <v>704</v>
      </c>
      <c r="E133" s="7" t="s">
        <v>554</v>
      </c>
      <c r="F133" s="5"/>
      <c r="G133" s="5">
        <f t="shared" si="1"/>
        <v>0</v>
      </c>
      <c r="H133" s="6"/>
      <c r="I133" s="4" t="s">
        <v>543</v>
      </c>
    </row>
    <row r="134" spans="1:9" x14ac:dyDescent="0.25">
      <c r="A134" s="7">
        <v>2857402199</v>
      </c>
      <c r="B134" s="10">
        <v>50</v>
      </c>
      <c r="C134" s="3"/>
      <c r="D134" s="1" t="s">
        <v>705</v>
      </c>
      <c r="E134" s="7" t="s">
        <v>554</v>
      </c>
      <c r="F134" s="5"/>
      <c r="G134" s="5">
        <f t="shared" si="1"/>
        <v>0</v>
      </c>
      <c r="H134" s="6"/>
      <c r="I134" s="4" t="s">
        <v>543</v>
      </c>
    </row>
    <row r="135" spans="1:9" x14ac:dyDescent="0.25">
      <c r="A135" s="7">
        <v>2857402203</v>
      </c>
      <c r="B135" s="10">
        <v>50</v>
      </c>
      <c r="C135" s="3"/>
      <c r="D135" s="1" t="s">
        <v>712</v>
      </c>
      <c r="E135" s="7" t="s">
        <v>554</v>
      </c>
      <c r="F135" s="5"/>
      <c r="G135" s="5">
        <f t="shared" si="1"/>
        <v>0</v>
      </c>
      <c r="H135" s="6"/>
      <c r="I135" s="4" t="s">
        <v>543</v>
      </c>
    </row>
    <row r="136" spans="1:9" x14ac:dyDescent="0.25">
      <c r="A136" s="7">
        <v>2857402208</v>
      </c>
      <c r="B136" s="10">
        <v>25</v>
      </c>
      <c r="C136" s="3"/>
      <c r="D136" s="1" t="s">
        <v>183</v>
      </c>
      <c r="E136" s="7" t="s">
        <v>554</v>
      </c>
      <c r="F136" s="5"/>
      <c r="G136" s="5">
        <f t="shared" ref="G136:G199" si="2">SUM(B136*F136)</f>
        <v>0</v>
      </c>
      <c r="H136" s="6"/>
      <c r="I136" s="4" t="s">
        <v>543</v>
      </c>
    </row>
    <row r="137" spans="1:9" x14ac:dyDescent="0.25">
      <c r="A137" s="7">
        <v>2857402213</v>
      </c>
      <c r="B137" s="10">
        <v>100</v>
      </c>
      <c r="C137" s="3"/>
      <c r="D137" s="1" t="s">
        <v>715</v>
      </c>
      <c r="E137" s="7" t="s">
        <v>554</v>
      </c>
      <c r="F137" s="5"/>
      <c r="G137" s="5">
        <f t="shared" si="2"/>
        <v>0</v>
      </c>
      <c r="H137" s="6"/>
      <c r="I137" s="4" t="s">
        <v>543</v>
      </c>
    </row>
    <row r="138" spans="1:9" x14ac:dyDescent="0.25">
      <c r="A138" s="7">
        <v>2857402215</v>
      </c>
      <c r="B138" s="10">
        <v>50</v>
      </c>
      <c r="C138" s="3"/>
      <c r="D138" s="1" t="s">
        <v>723</v>
      </c>
      <c r="E138" s="7" t="s">
        <v>554</v>
      </c>
      <c r="F138" s="5"/>
      <c r="G138" s="5">
        <f t="shared" si="2"/>
        <v>0</v>
      </c>
      <c r="H138" s="6"/>
      <c r="I138" s="4" t="s">
        <v>543</v>
      </c>
    </row>
    <row r="139" spans="1:9" x14ac:dyDescent="0.25">
      <c r="A139" s="7">
        <v>2857402216</v>
      </c>
      <c r="B139" s="10">
        <v>200</v>
      </c>
      <c r="C139" s="3"/>
      <c r="D139" s="1" t="s">
        <v>720</v>
      </c>
      <c r="E139" s="7" t="s">
        <v>554</v>
      </c>
      <c r="F139" s="5"/>
      <c r="G139" s="5">
        <f t="shared" si="2"/>
        <v>0</v>
      </c>
      <c r="H139" s="6"/>
      <c r="I139" s="4" t="s">
        <v>543</v>
      </c>
    </row>
    <row r="140" spans="1:9" x14ac:dyDescent="0.25">
      <c r="A140" s="7">
        <v>2857402217</v>
      </c>
      <c r="B140" s="10">
        <v>100</v>
      </c>
      <c r="C140" s="3"/>
      <c r="D140" s="1" t="s">
        <v>725</v>
      </c>
      <c r="E140" s="7" t="s">
        <v>554</v>
      </c>
      <c r="F140" s="5"/>
      <c r="G140" s="5">
        <f t="shared" si="2"/>
        <v>0</v>
      </c>
      <c r="H140" s="6"/>
      <c r="I140" s="4" t="s">
        <v>543</v>
      </c>
    </row>
    <row r="141" spans="1:9" x14ac:dyDescent="0.25">
      <c r="A141" s="7">
        <v>2857402218</v>
      </c>
      <c r="B141" s="10">
        <v>200</v>
      </c>
      <c r="C141" s="3"/>
      <c r="D141" s="1" t="s">
        <v>722</v>
      </c>
      <c r="E141" s="7" t="s">
        <v>554</v>
      </c>
      <c r="F141" s="5"/>
      <c r="G141" s="5">
        <f t="shared" si="2"/>
        <v>0</v>
      </c>
      <c r="H141" s="6"/>
      <c r="I141" s="4" t="s">
        <v>543</v>
      </c>
    </row>
    <row r="142" spans="1:9" x14ac:dyDescent="0.25">
      <c r="A142" s="7">
        <v>2857402219</v>
      </c>
      <c r="B142" s="10">
        <v>50</v>
      </c>
      <c r="C142" s="3"/>
      <c r="D142" s="1" t="s">
        <v>727</v>
      </c>
      <c r="E142" s="7" t="s">
        <v>554</v>
      </c>
      <c r="F142" s="5"/>
      <c r="G142" s="5">
        <f t="shared" si="2"/>
        <v>0</v>
      </c>
      <c r="H142" s="6"/>
      <c r="I142" s="4" t="s">
        <v>543</v>
      </c>
    </row>
    <row r="143" spans="1:9" x14ac:dyDescent="0.25">
      <c r="A143" s="7">
        <v>2857402220</v>
      </c>
      <c r="B143" s="10">
        <v>25</v>
      </c>
      <c r="C143" s="3"/>
      <c r="D143" s="1" t="s">
        <v>185</v>
      </c>
      <c r="E143" s="7" t="s">
        <v>554</v>
      </c>
      <c r="F143" s="5"/>
      <c r="G143" s="5">
        <f t="shared" si="2"/>
        <v>0</v>
      </c>
      <c r="H143" s="6"/>
      <c r="I143" s="4" t="s">
        <v>543</v>
      </c>
    </row>
    <row r="144" spans="1:9" x14ac:dyDescent="0.25">
      <c r="A144" s="7">
        <v>2857402221</v>
      </c>
      <c r="B144" s="10">
        <v>25</v>
      </c>
      <c r="C144" s="3"/>
      <c r="D144" s="1" t="s">
        <v>186</v>
      </c>
      <c r="E144" s="7" t="s">
        <v>554</v>
      </c>
      <c r="F144" s="5"/>
      <c r="G144" s="5">
        <f t="shared" si="2"/>
        <v>0</v>
      </c>
      <c r="H144" s="6"/>
      <c r="I144" s="4" t="s">
        <v>543</v>
      </c>
    </row>
    <row r="145" spans="1:9" x14ac:dyDescent="0.25">
      <c r="A145" s="7">
        <v>2857402222</v>
      </c>
      <c r="B145" s="10">
        <v>50</v>
      </c>
      <c r="C145" s="3"/>
      <c r="D145" s="1" t="s">
        <v>187</v>
      </c>
      <c r="E145" s="7" t="s">
        <v>554</v>
      </c>
      <c r="F145" s="5"/>
      <c r="G145" s="5">
        <f t="shared" si="2"/>
        <v>0</v>
      </c>
      <c r="H145" s="6"/>
      <c r="I145" s="4" t="s">
        <v>543</v>
      </c>
    </row>
    <row r="146" spans="1:9" x14ac:dyDescent="0.25">
      <c r="A146" s="7">
        <v>2857402223</v>
      </c>
      <c r="B146" s="10">
        <v>25</v>
      </c>
      <c r="C146" s="3"/>
      <c r="D146" s="1" t="s">
        <v>189</v>
      </c>
      <c r="E146" s="7" t="s">
        <v>554</v>
      </c>
      <c r="F146" s="5"/>
      <c r="G146" s="5">
        <f t="shared" si="2"/>
        <v>0</v>
      </c>
      <c r="H146" s="6"/>
      <c r="I146" s="4" t="s">
        <v>543</v>
      </c>
    </row>
    <row r="147" spans="1:9" x14ac:dyDescent="0.25">
      <c r="A147" s="7">
        <v>2857402224</v>
      </c>
      <c r="B147" s="10">
        <v>25</v>
      </c>
      <c r="C147" s="3"/>
      <c r="D147" s="1" t="s">
        <v>192</v>
      </c>
      <c r="E147" s="7" t="s">
        <v>554</v>
      </c>
      <c r="F147" s="5"/>
      <c r="G147" s="5">
        <f t="shared" si="2"/>
        <v>0</v>
      </c>
      <c r="H147" s="6"/>
      <c r="I147" s="4" t="s">
        <v>543</v>
      </c>
    </row>
    <row r="148" spans="1:9" x14ac:dyDescent="0.25">
      <c r="A148" s="7">
        <v>2857402225</v>
      </c>
      <c r="B148" s="10">
        <v>50</v>
      </c>
      <c r="C148" s="3"/>
      <c r="D148" s="1" t="s">
        <v>742</v>
      </c>
      <c r="E148" s="7" t="s">
        <v>554</v>
      </c>
      <c r="F148" s="5"/>
      <c r="G148" s="5">
        <f t="shared" si="2"/>
        <v>0</v>
      </c>
      <c r="H148" s="6"/>
      <c r="I148" s="4" t="s">
        <v>543</v>
      </c>
    </row>
    <row r="149" spans="1:9" x14ac:dyDescent="0.25">
      <c r="A149" s="7">
        <v>2857402226</v>
      </c>
      <c r="B149" s="10">
        <v>50</v>
      </c>
      <c r="C149" s="3"/>
      <c r="D149" s="1" t="s">
        <v>742</v>
      </c>
      <c r="E149" s="7" t="s">
        <v>554</v>
      </c>
      <c r="F149" s="5"/>
      <c r="G149" s="5">
        <f t="shared" si="2"/>
        <v>0</v>
      </c>
      <c r="H149" s="6"/>
      <c r="I149" s="4" t="s">
        <v>543</v>
      </c>
    </row>
    <row r="150" spans="1:9" x14ac:dyDescent="0.25">
      <c r="A150" s="7">
        <v>2857402227</v>
      </c>
      <c r="B150" s="10">
        <v>50</v>
      </c>
      <c r="C150" s="3"/>
      <c r="D150" s="1" t="s">
        <v>742</v>
      </c>
      <c r="E150" s="7" t="s">
        <v>554</v>
      </c>
      <c r="F150" s="5"/>
      <c r="G150" s="5">
        <f t="shared" si="2"/>
        <v>0</v>
      </c>
      <c r="H150" s="6"/>
      <c r="I150" s="4" t="s">
        <v>543</v>
      </c>
    </row>
    <row r="151" spans="1:9" x14ac:dyDescent="0.25">
      <c r="A151" s="7">
        <v>2857402229</v>
      </c>
      <c r="B151" s="10">
        <v>50</v>
      </c>
      <c r="C151" s="3"/>
      <c r="D151" s="1" t="s">
        <v>751</v>
      </c>
      <c r="E151" s="7" t="s">
        <v>554</v>
      </c>
      <c r="F151" s="5"/>
      <c r="G151" s="5">
        <f t="shared" si="2"/>
        <v>0</v>
      </c>
      <c r="H151" s="6"/>
      <c r="I151" s="4" t="s">
        <v>543</v>
      </c>
    </row>
    <row r="152" spans="1:9" x14ac:dyDescent="0.25">
      <c r="A152" s="7">
        <v>2857402230</v>
      </c>
      <c r="B152" s="10">
        <v>100</v>
      </c>
      <c r="C152" s="3"/>
      <c r="D152" s="1" t="s">
        <v>753</v>
      </c>
      <c r="E152" s="7" t="s">
        <v>554</v>
      </c>
      <c r="F152" s="5"/>
      <c r="G152" s="5">
        <f t="shared" si="2"/>
        <v>0</v>
      </c>
      <c r="H152" s="6"/>
      <c r="I152" s="4" t="s">
        <v>543</v>
      </c>
    </row>
    <row r="153" spans="1:9" x14ac:dyDescent="0.25">
      <c r="A153" s="7">
        <v>2857402231</v>
      </c>
      <c r="B153" s="10">
        <v>50</v>
      </c>
      <c r="C153" s="3"/>
      <c r="D153" s="1" t="s">
        <v>756</v>
      </c>
      <c r="E153" s="7" t="s">
        <v>554</v>
      </c>
      <c r="F153" s="5"/>
      <c r="G153" s="5">
        <f t="shared" si="2"/>
        <v>0</v>
      </c>
      <c r="H153" s="6"/>
      <c r="I153" s="4" t="s">
        <v>543</v>
      </c>
    </row>
    <row r="154" spans="1:9" x14ac:dyDescent="0.25">
      <c r="A154" s="7">
        <v>2857402232</v>
      </c>
      <c r="B154" s="10">
        <v>50</v>
      </c>
      <c r="C154" s="3"/>
      <c r="D154" s="1" t="s">
        <v>759</v>
      </c>
      <c r="E154" s="7" t="s">
        <v>554</v>
      </c>
      <c r="F154" s="5"/>
      <c r="G154" s="5">
        <f t="shared" si="2"/>
        <v>0</v>
      </c>
      <c r="H154" s="6"/>
      <c r="I154" s="4" t="s">
        <v>543</v>
      </c>
    </row>
    <row r="155" spans="1:9" x14ac:dyDescent="0.25">
      <c r="A155" s="7">
        <v>2857402233</v>
      </c>
      <c r="B155" s="10">
        <v>150</v>
      </c>
      <c r="C155" s="3"/>
      <c r="D155" s="1" t="s">
        <v>761</v>
      </c>
      <c r="E155" s="7" t="s">
        <v>554</v>
      </c>
      <c r="F155" s="5"/>
      <c r="G155" s="5">
        <f t="shared" si="2"/>
        <v>0</v>
      </c>
      <c r="H155" s="6"/>
      <c r="I155" s="4" t="s">
        <v>543</v>
      </c>
    </row>
    <row r="156" spans="1:9" x14ac:dyDescent="0.25">
      <c r="A156" s="7">
        <v>2857402234</v>
      </c>
      <c r="B156" s="10">
        <v>200</v>
      </c>
      <c r="C156" s="3"/>
      <c r="D156" s="1" t="s">
        <v>766</v>
      </c>
      <c r="E156" s="7" t="s">
        <v>554</v>
      </c>
      <c r="F156" s="5"/>
      <c r="G156" s="5">
        <f t="shared" si="2"/>
        <v>0</v>
      </c>
      <c r="H156" s="6"/>
      <c r="I156" s="4" t="s">
        <v>543</v>
      </c>
    </row>
    <row r="157" spans="1:9" x14ac:dyDescent="0.25">
      <c r="A157" s="7">
        <v>2857402235</v>
      </c>
      <c r="B157" s="10">
        <v>100</v>
      </c>
      <c r="C157" s="3"/>
      <c r="D157" s="1" t="s">
        <v>769</v>
      </c>
      <c r="E157" s="7" t="s">
        <v>554</v>
      </c>
      <c r="F157" s="5"/>
      <c r="G157" s="5">
        <f t="shared" si="2"/>
        <v>0</v>
      </c>
      <c r="H157" s="6"/>
      <c r="I157" s="4" t="s">
        <v>543</v>
      </c>
    </row>
    <row r="158" spans="1:9" x14ac:dyDescent="0.25">
      <c r="A158" s="7">
        <v>2857402236</v>
      </c>
      <c r="B158" s="10">
        <v>250</v>
      </c>
      <c r="C158" s="3"/>
      <c r="D158" s="1" t="s">
        <v>772</v>
      </c>
      <c r="E158" s="7" t="s">
        <v>554</v>
      </c>
      <c r="F158" s="5"/>
      <c r="G158" s="5">
        <f t="shared" si="2"/>
        <v>0</v>
      </c>
      <c r="H158" s="6"/>
      <c r="I158" s="4" t="s">
        <v>543</v>
      </c>
    </row>
    <row r="159" spans="1:9" x14ac:dyDescent="0.25">
      <c r="A159" s="7">
        <v>2857402237</v>
      </c>
      <c r="B159" s="10">
        <v>1000</v>
      </c>
      <c r="C159" s="3"/>
      <c r="D159" s="1" t="s">
        <v>775</v>
      </c>
      <c r="E159" s="7" t="s">
        <v>554</v>
      </c>
      <c r="F159" s="5"/>
      <c r="G159" s="5">
        <f t="shared" si="2"/>
        <v>0</v>
      </c>
      <c r="H159" s="6"/>
      <c r="I159" s="4" t="s">
        <v>543</v>
      </c>
    </row>
    <row r="160" spans="1:9" x14ac:dyDescent="0.25">
      <c r="A160" s="7">
        <v>2857402238</v>
      </c>
      <c r="B160" s="10">
        <v>3500</v>
      </c>
      <c r="C160" s="3"/>
      <c r="D160" s="1" t="s">
        <v>778</v>
      </c>
      <c r="E160" s="7" t="s">
        <v>554</v>
      </c>
      <c r="F160" s="5"/>
      <c r="G160" s="5">
        <f t="shared" si="2"/>
        <v>0</v>
      </c>
      <c r="H160" s="6"/>
      <c r="I160" s="4" t="s">
        <v>543</v>
      </c>
    </row>
    <row r="161" spans="1:9" x14ac:dyDescent="0.25">
      <c r="A161" s="7">
        <v>2857402239</v>
      </c>
      <c r="B161" s="10">
        <v>175</v>
      </c>
      <c r="C161" s="3"/>
      <c r="D161" s="1" t="s">
        <v>780</v>
      </c>
      <c r="E161" s="7" t="s">
        <v>554</v>
      </c>
      <c r="F161" s="5"/>
      <c r="G161" s="5">
        <f t="shared" si="2"/>
        <v>0</v>
      </c>
      <c r="H161" s="6"/>
      <c r="I161" s="4" t="s">
        <v>543</v>
      </c>
    </row>
    <row r="162" spans="1:9" x14ac:dyDescent="0.25">
      <c r="A162" s="7">
        <v>2857402244</v>
      </c>
      <c r="B162" s="10">
        <v>500</v>
      </c>
      <c r="C162" s="3"/>
      <c r="D162" s="1" t="s">
        <v>782</v>
      </c>
      <c r="E162" s="7" t="s">
        <v>554</v>
      </c>
      <c r="F162" s="5"/>
      <c r="G162" s="5">
        <f t="shared" si="2"/>
        <v>0</v>
      </c>
      <c r="H162" s="6"/>
      <c r="I162" s="4" t="s">
        <v>543</v>
      </c>
    </row>
    <row r="163" spans="1:9" x14ac:dyDescent="0.25">
      <c r="A163" s="7">
        <v>2857402248</v>
      </c>
      <c r="B163" s="9"/>
      <c r="C163" s="14"/>
      <c r="D163" s="4" t="s">
        <v>413</v>
      </c>
      <c r="E163" s="7" t="s">
        <v>554</v>
      </c>
      <c r="F163" s="5"/>
      <c r="G163" s="5">
        <f t="shared" si="2"/>
        <v>0</v>
      </c>
      <c r="H163" s="6"/>
      <c r="I163" s="4" t="s">
        <v>543</v>
      </c>
    </row>
    <row r="164" spans="1:9" ht="30" x14ac:dyDescent="0.25">
      <c r="A164" s="43">
        <v>2857402248</v>
      </c>
      <c r="B164" s="38">
        <v>30</v>
      </c>
      <c r="C164" s="44"/>
      <c r="D164" s="45" t="s">
        <v>499</v>
      </c>
      <c r="E164" s="16" t="s">
        <v>554</v>
      </c>
      <c r="F164" s="17"/>
      <c r="G164" s="17">
        <f t="shared" si="2"/>
        <v>0</v>
      </c>
      <c r="H164" s="18"/>
      <c r="I164" s="19" t="s">
        <v>543</v>
      </c>
    </row>
    <row r="165" spans="1:9" x14ac:dyDescent="0.25">
      <c r="A165" s="7">
        <v>2857402296</v>
      </c>
      <c r="B165" s="10">
        <v>50</v>
      </c>
      <c r="C165" s="3"/>
      <c r="D165" s="1" t="s">
        <v>785</v>
      </c>
      <c r="E165" s="7" t="s">
        <v>554</v>
      </c>
      <c r="F165" s="5"/>
      <c r="G165" s="5">
        <f t="shared" si="2"/>
        <v>0</v>
      </c>
      <c r="H165" s="6"/>
      <c r="I165" s="4" t="s">
        <v>543</v>
      </c>
    </row>
    <row r="166" spans="1:9" x14ac:dyDescent="0.25">
      <c r="A166" s="7">
        <v>2857402298</v>
      </c>
      <c r="B166" s="10">
        <v>50</v>
      </c>
      <c r="C166" s="3"/>
      <c r="D166" s="1" t="s">
        <v>208</v>
      </c>
      <c r="E166" s="7" t="s">
        <v>554</v>
      </c>
      <c r="F166" s="5"/>
      <c r="G166" s="5">
        <f t="shared" si="2"/>
        <v>0</v>
      </c>
      <c r="H166" s="6"/>
      <c r="I166" s="4" t="s">
        <v>543</v>
      </c>
    </row>
    <row r="167" spans="1:9" x14ac:dyDescent="0.25">
      <c r="A167" s="7">
        <v>2857402299</v>
      </c>
      <c r="B167" s="10">
        <v>300</v>
      </c>
      <c r="C167" s="3"/>
      <c r="D167" s="1" t="s">
        <v>788</v>
      </c>
      <c r="E167" s="7" t="s">
        <v>554</v>
      </c>
      <c r="F167" s="5"/>
      <c r="G167" s="5">
        <f t="shared" si="2"/>
        <v>0</v>
      </c>
      <c r="H167" s="6"/>
      <c r="I167" s="4" t="s">
        <v>543</v>
      </c>
    </row>
    <row r="168" spans="1:9" x14ac:dyDescent="0.25">
      <c r="A168" s="7">
        <v>2857402300</v>
      </c>
      <c r="B168" s="10">
        <v>200</v>
      </c>
      <c r="C168" s="3"/>
      <c r="D168" s="1" t="s">
        <v>791</v>
      </c>
      <c r="E168" s="7" t="s">
        <v>554</v>
      </c>
      <c r="F168" s="5"/>
      <c r="G168" s="5">
        <f t="shared" si="2"/>
        <v>0</v>
      </c>
      <c r="H168" s="6"/>
      <c r="I168" s="4" t="s">
        <v>543</v>
      </c>
    </row>
    <row r="169" spans="1:9" x14ac:dyDescent="0.25">
      <c r="A169" s="7">
        <v>2857402301</v>
      </c>
      <c r="B169" s="10">
        <v>20</v>
      </c>
      <c r="C169" s="3"/>
      <c r="D169" s="1" t="s">
        <v>795</v>
      </c>
      <c r="E169" s="7" t="s">
        <v>554</v>
      </c>
      <c r="F169" s="5"/>
      <c r="G169" s="5">
        <f t="shared" si="2"/>
        <v>0</v>
      </c>
      <c r="H169" s="6"/>
      <c r="I169" s="4" t="s">
        <v>543</v>
      </c>
    </row>
    <row r="170" spans="1:9" x14ac:dyDescent="0.25">
      <c r="A170" s="7">
        <v>2857402302</v>
      </c>
      <c r="B170" s="10">
        <v>20</v>
      </c>
      <c r="C170" s="3"/>
      <c r="D170" s="1" t="s">
        <v>794</v>
      </c>
      <c r="E170" s="7" t="s">
        <v>554</v>
      </c>
      <c r="F170" s="5"/>
      <c r="G170" s="5">
        <f t="shared" si="2"/>
        <v>0</v>
      </c>
      <c r="H170" s="6"/>
      <c r="I170" s="4" t="s">
        <v>543</v>
      </c>
    </row>
    <row r="171" spans="1:9" x14ac:dyDescent="0.25">
      <c r="A171" s="7">
        <v>2857402304</v>
      </c>
      <c r="B171" s="10">
        <v>25</v>
      </c>
      <c r="C171" s="3"/>
      <c r="D171" s="1" t="s">
        <v>797</v>
      </c>
      <c r="E171" s="7" t="s">
        <v>554</v>
      </c>
      <c r="F171" s="5"/>
      <c r="G171" s="5">
        <f t="shared" si="2"/>
        <v>0</v>
      </c>
      <c r="H171" s="6"/>
      <c r="I171" s="4" t="s">
        <v>543</v>
      </c>
    </row>
    <row r="172" spans="1:9" x14ac:dyDescent="0.25">
      <c r="A172" s="7">
        <v>2857402305</v>
      </c>
      <c r="B172" s="10">
        <v>25</v>
      </c>
      <c r="C172" s="3"/>
      <c r="D172" s="1" t="s">
        <v>112</v>
      </c>
      <c r="E172" s="7" t="s">
        <v>554</v>
      </c>
      <c r="F172" s="5"/>
      <c r="G172" s="5">
        <f t="shared" si="2"/>
        <v>0</v>
      </c>
      <c r="H172" s="6"/>
      <c r="I172" s="4" t="s">
        <v>543</v>
      </c>
    </row>
    <row r="173" spans="1:9" x14ac:dyDescent="0.25">
      <c r="A173" s="7">
        <v>2857402306</v>
      </c>
      <c r="B173" s="10">
        <v>25</v>
      </c>
      <c r="C173" s="3"/>
      <c r="D173" s="1" t="s">
        <v>212</v>
      </c>
      <c r="E173" s="7" t="s">
        <v>554</v>
      </c>
      <c r="F173" s="5"/>
      <c r="G173" s="5">
        <f t="shared" si="2"/>
        <v>0</v>
      </c>
      <c r="H173" s="6"/>
      <c r="I173" s="4" t="s">
        <v>543</v>
      </c>
    </row>
    <row r="174" spans="1:9" x14ac:dyDescent="0.25">
      <c r="A174" s="7">
        <v>2857402308</v>
      </c>
      <c r="B174" s="10">
        <v>10</v>
      </c>
      <c r="C174" s="3"/>
      <c r="D174" s="1" t="s">
        <v>802</v>
      </c>
      <c r="E174" s="7" t="s">
        <v>554</v>
      </c>
      <c r="F174" s="5"/>
      <c r="G174" s="5">
        <f t="shared" si="2"/>
        <v>0</v>
      </c>
      <c r="H174" s="6"/>
      <c r="I174" s="4" t="s">
        <v>543</v>
      </c>
    </row>
    <row r="175" spans="1:9" x14ac:dyDescent="0.25">
      <c r="A175" s="7">
        <v>2857402309</v>
      </c>
      <c r="B175" s="10">
        <v>5</v>
      </c>
      <c r="C175" s="3"/>
      <c r="D175" s="1" t="s">
        <v>801</v>
      </c>
      <c r="E175" s="7" t="s">
        <v>554</v>
      </c>
      <c r="F175" s="5"/>
      <c r="G175" s="5">
        <f t="shared" si="2"/>
        <v>0</v>
      </c>
      <c r="H175" s="6"/>
      <c r="I175" s="4" t="s">
        <v>543</v>
      </c>
    </row>
    <row r="176" spans="1:9" x14ac:dyDescent="0.25">
      <c r="A176" s="7">
        <v>2857402310</v>
      </c>
      <c r="B176" s="10">
        <v>100</v>
      </c>
      <c r="C176" s="3"/>
      <c r="D176" s="1" t="s">
        <v>213</v>
      </c>
      <c r="E176" s="7" t="s">
        <v>554</v>
      </c>
      <c r="F176" s="5"/>
      <c r="G176" s="5">
        <f t="shared" si="2"/>
        <v>0</v>
      </c>
      <c r="H176" s="6"/>
      <c r="I176" s="4" t="s">
        <v>543</v>
      </c>
    </row>
    <row r="177" spans="1:9" x14ac:dyDescent="0.25">
      <c r="A177" s="7">
        <v>2857402311</v>
      </c>
      <c r="B177" s="10">
        <v>25</v>
      </c>
      <c r="C177" s="3"/>
      <c r="D177" s="1" t="s">
        <v>14</v>
      </c>
      <c r="E177" s="7" t="s">
        <v>554</v>
      </c>
      <c r="F177" s="5"/>
      <c r="G177" s="5">
        <f t="shared" si="2"/>
        <v>0</v>
      </c>
      <c r="H177" s="6"/>
      <c r="I177" s="4" t="s">
        <v>543</v>
      </c>
    </row>
    <row r="178" spans="1:9" x14ac:dyDescent="0.25">
      <c r="A178" s="7">
        <v>2857402314</v>
      </c>
      <c r="B178" s="10">
        <v>100</v>
      </c>
      <c r="C178" s="3"/>
      <c r="D178" s="1" t="s">
        <v>214</v>
      </c>
      <c r="E178" s="7" t="s">
        <v>554</v>
      </c>
      <c r="F178" s="5"/>
      <c r="G178" s="5">
        <f t="shared" si="2"/>
        <v>0</v>
      </c>
      <c r="H178" s="6"/>
      <c r="I178" s="4" t="s">
        <v>543</v>
      </c>
    </row>
    <row r="179" spans="1:9" x14ac:dyDescent="0.25">
      <c r="A179" s="7">
        <v>2857402316</v>
      </c>
      <c r="B179" s="10">
        <v>50</v>
      </c>
      <c r="C179" s="3"/>
      <c r="D179" s="1" t="s">
        <v>215</v>
      </c>
      <c r="E179" s="7" t="s">
        <v>554</v>
      </c>
      <c r="F179" s="5"/>
      <c r="G179" s="5">
        <f t="shared" si="2"/>
        <v>0</v>
      </c>
      <c r="H179" s="6"/>
      <c r="I179" s="4" t="s">
        <v>543</v>
      </c>
    </row>
    <row r="180" spans="1:9" x14ac:dyDescent="0.25">
      <c r="A180" s="7">
        <v>2857402320</v>
      </c>
      <c r="B180" s="10">
        <v>200</v>
      </c>
      <c r="C180" s="3"/>
      <c r="D180" s="1" t="s">
        <v>807</v>
      </c>
      <c r="E180" s="7" t="s">
        <v>554</v>
      </c>
      <c r="F180" s="5"/>
      <c r="G180" s="5">
        <f t="shared" si="2"/>
        <v>0</v>
      </c>
      <c r="H180" s="6"/>
      <c r="I180" s="4" t="s">
        <v>543</v>
      </c>
    </row>
    <row r="181" spans="1:9" x14ac:dyDescent="0.25">
      <c r="A181" s="7">
        <v>2857402321</v>
      </c>
      <c r="B181" s="10">
        <v>1000</v>
      </c>
      <c r="C181" s="3"/>
      <c r="D181" s="1" t="s">
        <v>218</v>
      </c>
      <c r="E181" s="7" t="s">
        <v>554</v>
      </c>
      <c r="F181" s="5"/>
      <c r="G181" s="5">
        <f t="shared" si="2"/>
        <v>0</v>
      </c>
      <c r="H181" s="6"/>
      <c r="I181" s="4" t="s">
        <v>543</v>
      </c>
    </row>
    <row r="182" spans="1:9" x14ac:dyDescent="0.25">
      <c r="A182" s="7">
        <v>2857402322</v>
      </c>
      <c r="B182" s="10">
        <v>1000</v>
      </c>
      <c r="C182" s="3"/>
      <c r="D182" s="1" t="s">
        <v>840</v>
      </c>
      <c r="E182" s="7" t="s">
        <v>554</v>
      </c>
      <c r="F182" s="5"/>
      <c r="G182" s="5">
        <f t="shared" si="2"/>
        <v>0</v>
      </c>
      <c r="H182" s="6"/>
      <c r="I182" s="4" t="s">
        <v>543</v>
      </c>
    </row>
    <row r="183" spans="1:9" ht="30" x14ac:dyDescent="0.25">
      <c r="A183" s="16">
        <v>2857402327</v>
      </c>
      <c r="B183" s="46">
        <v>500</v>
      </c>
      <c r="C183" s="47"/>
      <c r="D183" s="48" t="s">
        <v>500</v>
      </c>
      <c r="E183" s="16" t="s">
        <v>554</v>
      </c>
      <c r="F183" s="17"/>
      <c r="G183" s="17">
        <f t="shared" si="2"/>
        <v>0</v>
      </c>
      <c r="H183" s="18"/>
      <c r="I183" s="19" t="s">
        <v>543</v>
      </c>
    </row>
    <row r="184" spans="1:9" x14ac:dyDescent="0.25">
      <c r="A184" s="7">
        <v>2857402330</v>
      </c>
      <c r="B184" s="10">
        <v>50</v>
      </c>
      <c r="C184" s="3"/>
      <c r="D184" s="1" t="s">
        <v>812</v>
      </c>
      <c r="E184" s="7" t="s">
        <v>552</v>
      </c>
      <c r="F184" s="5"/>
      <c r="G184" s="5">
        <f t="shared" si="2"/>
        <v>0</v>
      </c>
      <c r="H184" s="6"/>
      <c r="I184" s="4" t="s">
        <v>543</v>
      </c>
    </row>
    <row r="185" spans="1:9" x14ac:dyDescent="0.25">
      <c r="A185" s="7">
        <v>2857402383</v>
      </c>
      <c r="B185" s="10">
        <v>100</v>
      </c>
      <c r="C185" s="3"/>
      <c r="D185" s="1" t="s">
        <v>219</v>
      </c>
      <c r="E185" s="7" t="s">
        <v>554</v>
      </c>
      <c r="F185" s="5"/>
      <c r="G185" s="5">
        <f t="shared" si="2"/>
        <v>0</v>
      </c>
      <c r="H185" s="6"/>
      <c r="I185" s="4" t="s">
        <v>543</v>
      </c>
    </row>
    <row r="186" spans="1:9" x14ac:dyDescent="0.25">
      <c r="A186" s="7">
        <v>2857402387</v>
      </c>
      <c r="B186" s="10">
        <v>25</v>
      </c>
      <c r="C186" s="3"/>
      <c r="D186" s="1" t="s">
        <v>817</v>
      </c>
      <c r="E186" s="7" t="s">
        <v>554</v>
      </c>
      <c r="F186" s="5"/>
      <c r="G186" s="5">
        <f t="shared" si="2"/>
        <v>0</v>
      </c>
      <c r="H186" s="6"/>
      <c r="I186" s="4" t="s">
        <v>543</v>
      </c>
    </row>
    <row r="187" spans="1:9" x14ac:dyDescent="0.25">
      <c r="A187" s="7">
        <v>2857402448</v>
      </c>
      <c r="B187" s="10">
        <v>1</v>
      </c>
      <c r="C187" s="3"/>
      <c r="D187" s="1" t="s">
        <v>818</v>
      </c>
      <c r="E187" s="7" t="s">
        <v>554</v>
      </c>
      <c r="F187" s="5"/>
      <c r="G187" s="5">
        <f t="shared" si="2"/>
        <v>0</v>
      </c>
      <c r="H187" s="6"/>
      <c r="I187" s="4" t="s">
        <v>543</v>
      </c>
    </row>
    <row r="188" spans="1:9" x14ac:dyDescent="0.25">
      <c r="A188" s="7">
        <v>2857402449</v>
      </c>
      <c r="B188" s="10">
        <v>1</v>
      </c>
      <c r="C188" s="3"/>
      <c r="D188" s="1" t="s">
        <v>841</v>
      </c>
      <c r="E188" s="7" t="s">
        <v>554</v>
      </c>
      <c r="F188" s="5"/>
      <c r="G188" s="5">
        <f t="shared" si="2"/>
        <v>0</v>
      </c>
      <c r="H188" s="6"/>
      <c r="I188" s="4" t="s">
        <v>543</v>
      </c>
    </row>
    <row r="189" spans="1:9" x14ac:dyDescent="0.25">
      <c r="A189" s="7">
        <v>2857402450</v>
      </c>
      <c r="B189" s="10">
        <v>50</v>
      </c>
      <c r="C189" s="3"/>
      <c r="D189" s="1" t="s">
        <v>231</v>
      </c>
      <c r="E189" s="7" t="s">
        <v>554</v>
      </c>
      <c r="F189" s="5"/>
      <c r="G189" s="5">
        <f t="shared" si="2"/>
        <v>0</v>
      </c>
      <c r="H189" s="6"/>
      <c r="I189" s="4" t="s">
        <v>543</v>
      </c>
    </row>
    <row r="190" spans="1:9" x14ac:dyDescent="0.25">
      <c r="A190" s="7">
        <v>2857402471</v>
      </c>
      <c r="B190" s="10">
        <v>50</v>
      </c>
      <c r="C190" s="3"/>
      <c r="D190" s="1" t="s">
        <v>412</v>
      </c>
      <c r="E190" s="7" t="s">
        <v>554</v>
      </c>
      <c r="F190" s="5"/>
      <c r="G190" s="5">
        <f t="shared" si="2"/>
        <v>0</v>
      </c>
      <c r="H190" s="6"/>
      <c r="I190" s="4" t="s">
        <v>543</v>
      </c>
    </row>
    <row r="191" spans="1:9" x14ac:dyDescent="0.25">
      <c r="A191" s="42">
        <v>2857402510</v>
      </c>
      <c r="B191" s="37">
        <v>12</v>
      </c>
      <c r="C191" s="37"/>
      <c r="D191" s="28" t="s">
        <v>421</v>
      </c>
      <c r="E191" s="7" t="s">
        <v>554</v>
      </c>
      <c r="F191" s="5"/>
      <c r="G191" s="5">
        <f t="shared" si="2"/>
        <v>0</v>
      </c>
      <c r="H191" s="6"/>
      <c r="I191" s="4" t="s">
        <v>543</v>
      </c>
    </row>
    <row r="192" spans="1:9" x14ac:dyDescent="0.25">
      <c r="A192" s="34">
        <v>2857402511</v>
      </c>
      <c r="B192" s="37">
        <v>500</v>
      </c>
      <c r="C192" s="37" t="s">
        <v>554</v>
      </c>
      <c r="D192" s="28" t="s">
        <v>422</v>
      </c>
      <c r="E192" s="16" t="s">
        <v>554</v>
      </c>
      <c r="F192" s="17"/>
      <c r="G192" s="17">
        <f t="shared" si="2"/>
        <v>0</v>
      </c>
      <c r="H192" s="18"/>
      <c r="I192" s="19" t="s">
        <v>543</v>
      </c>
    </row>
    <row r="193" spans="1:9" x14ac:dyDescent="0.25">
      <c r="A193" s="34">
        <v>2857402512</v>
      </c>
      <c r="B193" s="37">
        <v>100</v>
      </c>
      <c r="C193" s="37"/>
      <c r="D193" s="28" t="s">
        <v>423</v>
      </c>
      <c r="E193" s="16" t="s">
        <v>554</v>
      </c>
      <c r="F193" s="17"/>
      <c r="G193" s="17">
        <f t="shared" si="2"/>
        <v>0</v>
      </c>
      <c r="H193" s="18"/>
      <c r="I193" s="19" t="s">
        <v>543</v>
      </c>
    </row>
    <row r="194" spans="1:9" ht="30" x14ac:dyDescent="0.25">
      <c r="A194" s="34">
        <v>2857402513</v>
      </c>
      <c r="B194" s="37">
        <v>500</v>
      </c>
      <c r="C194" s="37"/>
      <c r="D194" s="28" t="s">
        <v>442</v>
      </c>
      <c r="E194" s="16" t="s">
        <v>554</v>
      </c>
      <c r="F194" s="17"/>
      <c r="G194" s="17">
        <f t="shared" si="2"/>
        <v>0</v>
      </c>
      <c r="H194" s="18"/>
      <c r="I194" s="19" t="s">
        <v>543</v>
      </c>
    </row>
    <row r="195" spans="1:9" ht="30" x14ac:dyDescent="0.25">
      <c r="A195" s="34">
        <v>2857402514</v>
      </c>
      <c r="B195" s="37">
        <v>500</v>
      </c>
      <c r="C195" s="37"/>
      <c r="D195" s="28" t="s">
        <v>443</v>
      </c>
      <c r="E195" s="16" t="s">
        <v>554</v>
      </c>
      <c r="F195" s="17"/>
      <c r="G195" s="17">
        <f t="shared" si="2"/>
        <v>0</v>
      </c>
      <c r="H195" s="18"/>
      <c r="I195" s="19" t="s">
        <v>543</v>
      </c>
    </row>
    <row r="196" spans="1:9" ht="30" x14ac:dyDescent="0.25">
      <c r="A196" s="34">
        <v>2857402515</v>
      </c>
      <c r="B196" s="37">
        <v>500</v>
      </c>
      <c r="C196" s="37"/>
      <c r="D196" s="28" t="s">
        <v>444</v>
      </c>
      <c r="E196" s="16" t="s">
        <v>554</v>
      </c>
      <c r="F196" s="17"/>
      <c r="G196" s="17">
        <f t="shared" si="2"/>
        <v>0</v>
      </c>
      <c r="H196" s="18"/>
      <c r="I196" s="19" t="s">
        <v>543</v>
      </c>
    </row>
    <row r="197" spans="1:9" ht="30" x14ac:dyDescent="0.25">
      <c r="A197" s="34">
        <v>2857402516</v>
      </c>
      <c r="B197" s="37">
        <v>100</v>
      </c>
      <c r="C197" s="37"/>
      <c r="D197" s="28" t="s">
        <v>445</v>
      </c>
      <c r="E197" s="16" t="s">
        <v>554</v>
      </c>
      <c r="F197" s="17"/>
      <c r="G197" s="17">
        <f t="shared" si="2"/>
        <v>0</v>
      </c>
      <c r="H197" s="18"/>
      <c r="I197" s="19" t="s">
        <v>543</v>
      </c>
    </row>
    <row r="198" spans="1:9" ht="30" x14ac:dyDescent="0.25">
      <c r="A198" s="34">
        <v>2857402517</v>
      </c>
      <c r="B198" s="37">
        <v>100</v>
      </c>
      <c r="C198" s="37"/>
      <c r="D198" s="28" t="s">
        <v>446</v>
      </c>
      <c r="E198" s="16" t="s">
        <v>554</v>
      </c>
      <c r="F198" s="17"/>
      <c r="G198" s="17">
        <f t="shared" si="2"/>
        <v>0</v>
      </c>
      <c r="H198" s="18"/>
      <c r="I198" s="19" t="s">
        <v>543</v>
      </c>
    </row>
    <row r="199" spans="1:9" ht="30" x14ac:dyDescent="0.25">
      <c r="A199" s="34">
        <v>2857402518</v>
      </c>
      <c r="B199" s="37">
        <v>500</v>
      </c>
      <c r="C199" s="37"/>
      <c r="D199" s="28" t="s">
        <v>447</v>
      </c>
      <c r="E199" s="16" t="s">
        <v>554</v>
      </c>
      <c r="F199" s="17"/>
      <c r="G199" s="17">
        <f t="shared" si="2"/>
        <v>0</v>
      </c>
      <c r="H199" s="18"/>
      <c r="I199" s="19" t="s">
        <v>543</v>
      </c>
    </row>
    <row r="200" spans="1:9" ht="30" x14ac:dyDescent="0.25">
      <c r="A200" s="34">
        <v>2857402519</v>
      </c>
      <c r="B200" s="37">
        <v>500</v>
      </c>
      <c r="C200" s="37"/>
      <c r="D200" s="28" t="s">
        <v>448</v>
      </c>
      <c r="E200" s="16" t="s">
        <v>554</v>
      </c>
      <c r="F200" s="17"/>
      <c r="G200" s="17">
        <f t="shared" ref="G200:G263" si="3">SUM(B200*F200)</f>
        <v>0</v>
      </c>
      <c r="H200" s="18"/>
      <c r="I200" s="19" t="s">
        <v>543</v>
      </c>
    </row>
    <row r="201" spans="1:9" ht="30" x14ac:dyDescent="0.25">
      <c r="A201" s="34">
        <v>2857402520</v>
      </c>
      <c r="B201" s="37">
        <v>500</v>
      </c>
      <c r="C201" s="37"/>
      <c r="D201" s="28" t="s">
        <v>452</v>
      </c>
      <c r="E201" s="16" t="s">
        <v>554</v>
      </c>
      <c r="F201" s="17"/>
      <c r="G201" s="17">
        <f t="shared" si="3"/>
        <v>0</v>
      </c>
      <c r="H201" s="18"/>
      <c r="I201" s="19" t="s">
        <v>543</v>
      </c>
    </row>
    <row r="202" spans="1:9" ht="30" x14ac:dyDescent="0.25">
      <c r="A202" s="34">
        <v>2857402521</v>
      </c>
      <c r="B202" s="37">
        <v>100</v>
      </c>
      <c r="C202" s="37"/>
      <c r="D202" s="28" t="s">
        <v>453</v>
      </c>
      <c r="E202" s="16" t="s">
        <v>554</v>
      </c>
      <c r="F202" s="17"/>
      <c r="G202" s="17">
        <f t="shared" si="3"/>
        <v>0</v>
      </c>
      <c r="H202" s="18"/>
      <c r="I202" s="19" t="s">
        <v>543</v>
      </c>
    </row>
    <row r="203" spans="1:9" x14ac:dyDescent="0.25">
      <c r="A203" s="7">
        <v>2857602047</v>
      </c>
      <c r="B203" s="10">
        <v>300</v>
      </c>
      <c r="C203" s="3"/>
      <c r="D203" s="4" t="s">
        <v>829</v>
      </c>
      <c r="E203" s="7" t="s">
        <v>554</v>
      </c>
      <c r="F203" s="5"/>
      <c r="G203" s="5">
        <f t="shared" si="3"/>
        <v>0</v>
      </c>
      <c r="H203" s="6"/>
      <c r="I203" s="4" t="s">
        <v>543</v>
      </c>
    </row>
    <row r="204" spans="1:9" x14ac:dyDescent="0.25">
      <c r="A204" s="7">
        <v>2857602048</v>
      </c>
      <c r="B204" s="10">
        <v>150</v>
      </c>
      <c r="C204" s="3"/>
      <c r="D204" s="1" t="s">
        <v>825</v>
      </c>
      <c r="E204" s="7" t="s">
        <v>554</v>
      </c>
      <c r="F204" s="5"/>
      <c r="G204" s="5">
        <f t="shared" si="3"/>
        <v>0</v>
      </c>
      <c r="H204" s="6"/>
      <c r="I204" s="4" t="s">
        <v>543</v>
      </c>
    </row>
    <row r="205" spans="1:9" x14ac:dyDescent="0.25">
      <c r="A205" s="7">
        <v>2857602049</v>
      </c>
      <c r="B205" s="10">
        <v>50</v>
      </c>
      <c r="C205" s="3"/>
      <c r="D205" s="1" t="s">
        <v>826</v>
      </c>
      <c r="E205" s="7" t="s">
        <v>554</v>
      </c>
      <c r="F205" s="5"/>
      <c r="G205" s="5">
        <f t="shared" si="3"/>
        <v>0</v>
      </c>
      <c r="H205" s="6"/>
      <c r="I205" s="4" t="s">
        <v>543</v>
      </c>
    </row>
    <row r="206" spans="1:9" x14ac:dyDescent="0.25">
      <c r="A206" s="7">
        <v>2857602050</v>
      </c>
      <c r="B206" s="10">
        <v>50</v>
      </c>
      <c r="C206" s="3"/>
      <c r="D206" s="1" t="s">
        <v>827</v>
      </c>
      <c r="E206" s="7" t="s">
        <v>554</v>
      </c>
      <c r="F206" s="5"/>
      <c r="G206" s="5">
        <f t="shared" si="3"/>
        <v>0</v>
      </c>
      <c r="H206" s="6"/>
      <c r="I206" s="4" t="s">
        <v>543</v>
      </c>
    </row>
    <row r="207" spans="1:9" x14ac:dyDescent="0.25">
      <c r="A207" s="7">
        <v>2857602053</v>
      </c>
      <c r="B207" s="10">
        <v>40</v>
      </c>
      <c r="C207" s="3"/>
      <c r="D207" s="1" t="s">
        <v>828</v>
      </c>
      <c r="E207" s="7" t="s">
        <v>554</v>
      </c>
      <c r="F207" s="5"/>
      <c r="G207" s="5">
        <f t="shared" si="3"/>
        <v>0</v>
      </c>
      <c r="H207" s="6"/>
      <c r="I207" s="4" t="s">
        <v>543</v>
      </c>
    </row>
    <row r="208" spans="1:9" x14ac:dyDescent="0.25">
      <c r="A208" s="7">
        <v>2857602388</v>
      </c>
      <c r="B208" s="10">
        <v>10</v>
      </c>
      <c r="C208" s="3"/>
      <c r="D208" s="1" t="s">
        <v>258</v>
      </c>
      <c r="E208" s="7" t="s">
        <v>554</v>
      </c>
      <c r="F208" s="5"/>
      <c r="G208" s="5">
        <f t="shared" si="3"/>
        <v>0</v>
      </c>
      <c r="H208" s="6"/>
      <c r="I208" s="4" t="s">
        <v>543</v>
      </c>
    </row>
    <row r="209" spans="1:9" x14ac:dyDescent="0.25">
      <c r="A209" s="7">
        <v>2857602389</v>
      </c>
      <c r="B209" s="10">
        <v>10</v>
      </c>
      <c r="C209" s="3"/>
      <c r="D209" s="1" t="s">
        <v>259</v>
      </c>
      <c r="E209" s="7" t="s">
        <v>554</v>
      </c>
      <c r="F209" s="5"/>
      <c r="G209" s="5">
        <f t="shared" si="3"/>
        <v>0</v>
      </c>
      <c r="H209" s="6"/>
      <c r="I209" s="4" t="s">
        <v>543</v>
      </c>
    </row>
    <row r="210" spans="1:9" x14ac:dyDescent="0.25">
      <c r="A210" s="7">
        <v>2857602390</v>
      </c>
      <c r="B210" s="10">
        <v>5</v>
      </c>
      <c r="C210" s="3"/>
      <c r="D210" s="1" t="s">
        <v>832</v>
      </c>
      <c r="E210" s="7" t="s">
        <v>554</v>
      </c>
      <c r="F210" s="5"/>
      <c r="G210" s="5">
        <f t="shared" si="3"/>
        <v>0</v>
      </c>
      <c r="H210" s="6"/>
      <c r="I210" s="4" t="s">
        <v>543</v>
      </c>
    </row>
    <row r="211" spans="1:9" x14ac:dyDescent="0.25">
      <c r="A211" s="7">
        <v>2857602479</v>
      </c>
      <c r="B211" s="10">
        <v>35</v>
      </c>
      <c r="C211" s="8"/>
      <c r="D211" s="4" t="s">
        <v>298</v>
      </c>
      <c r="E211" s="7" t="s">
        <v>554</v>
      </c>
      <c r="F211" s="5"/>
      <c r="G211" s="5">
        <f t="shared" si="3"/>
        <v>0</v>
      </c>
      <c r="H211" s="6"/>
      <c r="I211" s="4" t="s">
        <v>543</v>
      </c>
    </row>
    <row r="212" spans="1:9" x14ac:dyDescent="0.25">
      <c r="A212" s="7">
        <v>2857802041</v>
      </c>
      <c r="B212" s="10">
        <v>200</v>
      </c>
      <c r="C212" s="3"/>
      <c r="D212" s="1" t="s">
        <v>120</v>
      </c>
      <c r="E212" s="7" t="s">
        <v>554</v>
      </c>
      <c r="F212" s="5"/>
      <c r="G212" s="5">
        <f t="shared" si="3"/>
        <v>0</v>
      </c>
      <c r="H212" s="6"/>
      <c r="I212" s="4" t="s">
        <v>543</v>
      </c>
    </row>
    <row r="213" spans="1:9" x14ac:dyDescent="0.25">
      <c r="A213" s="7">
        <v>2857802042</v>
      </c>
      <c r="B213" s="10">
        <v>100</v>
      </c>
      <c r="C213" s="3"/>
      <c r="D213" s="1" t="s">
        <v>121</v>
      </c>
      <c r="E213" s="7" t="s">
        <v>554</v>
      </c>
      <c r="F213" s="5"/>
      <c r="G213" s="5">
        <f t="shared" si="3"/>
        <v>0</v>
      </c>
      <c r="H213" s="6"/>
      <c r="I213" s="4" t="s">
        <v>543</v>
      </c>
    </row>
    <row r="214" spans="1:9" x14ac:dyDescent="0.25">
      <c r="A214" s="7">
        <v>2857802043</v>
      </c>
      <c r="B214" s="10">
        <v>30</v>
      </c>
      <c r="C214" s="3"/>
      <c r="D214" s="1" t="s">
        <v>282</v>
      </c>
      <c r="E214" s="7" t="s">
        <v>118</v>
      </c>
      <c r="F214" s="5"/>
      <c r="G214" s="5">
        <f t="shared" si="3"/>
        <v>0</v>
      </c>
      <c r="H214" s="6"/>
      <c r="I214" s="4" t="s">
        <v>543</v>
      </c>
    </row>
    <row r="215" spans="1:9" x14ac:dyDescent="0.25">
      <c r="A215" s="7">
        <v>2857802044</v>
      </c>
      <c r="B215" s="10">
        <v>50</v>
      </c>
      <c r="C215" s="3"/>
      <c r="D215" s="1" t="s">
        <v>283</v>
      </c>
      <c r="E215" s="7" t="s">
        <v>118</v>
      </c>
      <c r="F215" s="5"/>
      <c r="G215" s="5">
        <f t="shared" si="3"/>
        <v>0</v>
      </c>
      <c r="H215" s="6"/>
      <c r="I215" s="4" t="s">
        <v>543</v>
      </c>
    </row>
    <row r="216" spans="1:9" x14ac:dyDescent="0.25">
      <c r="A216" s="7">
        <v>2857802045</v>
      </c>
      <c r="B216" s="10">
        <v>20</v>
      </c>
      <c r="C216" s="3"/>
      <c r="D216" s="1" t="s">
        <v>260</v>
      </c>
      <c r="E216" s="7" t="s">
        <v>554</v>
      </c>
      <c r="F216" s="5"/>
      <c r="G216" s="5">
        <f t="shared" si="3"/>
        <v>0</v>
      </c>
      <c r="H216" s="6"/>
      <c r="I216" s="4" t="s">
        <v>543</v>
      </c>
    </row>
    <row r="217" spans="1:9" x14ac:dyDescent="0.25">
      <c r="A217" s="7">
        <v>2857802046</v>
      </c>
      <c r="B217" s="10">
        <v>100</v>
      </c>
      <c r="C217" s="3"/>
      <c r="D217" s="1" t="s">
        <v>839</v>
      </c>
      <c r="E217" s="7" t="s">
        <v>554</v>
      </c>
      <c r="F217" s="5"/>
      <c r="G217" s="5">
        <f t="shared" si="3"/>
        <v>0</v>
      </c>
      <c r="H217" s="6"/>
      <c r="I217" s="4" t="s">
        <v>543</v>
      </c>
    </row>
    <row r="218" spans="1:9" x14ac:dyDescent="0.25">
      <c r="A218" s="29">
        <v>2857802317</v>
      </c>
      <c r="B218" s="15">
        <v>20</v>
      </c>
      <c r="C218" s="30"/>
      <c r="D218" s="31" t="s">
        <v>418</v>
      </c>
      <c r="E218" s="7" t="s">
        <v>554</v>
      </c>
      <c r="F218" s="5"/>
      <c r="G218" s="5">
        <f t="shared" si="3"/>
        <v>0</v>
      </c>
      <c r="H218" s="6"/>
      <c r="I218" s="4" t="s">
        <v>543</v>
      </c>
    </row>
    <row r="219" spans="1:9" x14ac:dyDescent="0.25">
      <c r="A219" s="7">
        <v>2857802333</v>
      </c>
      <c r="B219" s="10">
        <v>3</v>
      </c>
      <c r="C219" s="3"/>
      <c r="D219" s="1" t="s">
        <v>338</v>
      </c>
      <c r="E219" s="7" t="s">
        <v>554</v>
      </c>
      <c r="F219" s="5"/>
      <c r="G219" s="5">
        <f t="shared" si="3"/>
        <v>0</v>
      </c>
      <c r="H219" s="6"/>
      <c r="I219" s="4" t="s">
        <v>543</v>
      </c>
    </row>
    <row r="220" spans="1:9" x14ac:dyDescent="0.25">
      <c r="A220" s="7">
        <v>2857802394</v>
      </c>
      <c r="B220" s="10">
        <v>10</v>
      </c>
      <c r="C220" s="3"/>
      <c r="D220" s="1" t="s">
        <v>843</v>
      </c>
      <c r="E220" s="7" t="s">
        <v>554</v>
      </c>
      <c r="F220" s="5"/>
      <c r="G220" s="5">
        <f t="shared" si="3"/>
        <v>0</v>
      </c>
      <c r="H220" s="6"/>
      <c r="I220" s="4" t="s">
        <v>543</v>
      </c>
    </row>
    <row r="221" spans="1:9" x14ac:dyDescent="0.25">
      <c r="A221" s="7">
        <v>2857802395</v>
      </c>
      <c r="B221" s="10">
        <v>5</v>
      </c>
      <c r="C221" s="3"/>
      <c r="D221" s="4" t="s">
        <v>846</v>
      </c>
      <c r="E221" s="7" t="s">
        <v>554</v>
      </c>
      <c r="F221" s="5"/>
      <c r="G221" s="5">
        <f t="shared" si="3"/>
        <v>0</v>
      </c>
      <c r="H221" s="6"/>
      <c r="I221" s="4" t="s">
        <v>543</v>
      </c>
    </row>
    <row r="222" spans="1:9" x14ac:dyDescent="0.25">
      <c r="A222" s="7">
        <v>2857802396</v>
      </c>
      <c r="B222" s="10">
        <v>5</v>
      </c>
      <c r="C222" s="3"/>
      <c r="D222" s="1" t="s">
        <v>847</v>
      </c>
      <c r="E222" s="7" t="s">
        <v>554</v>
      </c>
      <c r="F222" s="5"/>
      <c r="G222" s="5">
        <f t="shared" si="3"/>
        <v>0</v>
      </c>
      <c r="H222" s="6"/>
      <c r="I222" s="4" t="s">
        <v>543</v>
      </c>
    </row>
    <row r="223" spans="1:9" x14ac:dyDescent="0.25">
      <c r="A223" s="7">
        <v>2857802458</v>
      </c>
      <c r="B223" s="10">
        <v>10</v>
      </c>
      <c r="C223" s="3"/>
      <c r="D223" s="1" t="s">
        <v>849</v>
      </c>
      <c r="E223" s="7" t="s">
        <v>554</v>
      </c>
      <c r="F223" s="5"/>
      <c r="G223" s="5">
        <f t="shared" si="3"/>
        <v>0</v>
      </c>
      <c r="H223" s="6"/>
      <c r="I223" s="4" t="s">
        <v>543</v>
      </c>
    </row>
    <row r="224" spans="1:9" x14ac:dyDescent="0.25">
      <c r="A224" s="7">
        <v>2857802462</v>
      </c>
      <c r="B224" s="10">
        <v>5</v>
      </c>
      <c r="C224" s="3"/>
      <c r="D224" s="1" t="s">
        <v>851</v>
      </c>
      <c r="E224" s="7" t="s">
        <v>554</v>
      </c>
      <c r="F224" s="5"/>
      <c r="G224" s="5">
        <f t="shared" si="3"/>
        <v>0</v>
      </c>
      <c r="H224" s="6"/>
      <c r="I224" s="4" t="s">
        <v>543</v>
      </c>
    </row>
    <row r="225" spans="1:9" x14ac:dyDescent="0.25">
      <c r="A225" s="7">
        <v>2857802474</v>
      </c>
      <c r="B225" s="10">
        <v>50</v>
      </c>
      <c r="C225" s="3"/>
      <c r="D225" s="4" t="s">
        <v>122</v>
      </c>
      <c r="E225" s="7" t="s">
        <v>554</v>
      </c>
      <c r="F225" s="5"/>
      <c r="G225" s="5">
        <f t="shared" si="3"/>
        <v>0</v>
      </c>
      <c r="H225" s="6"/>
      <c r="I225" s="4" t="s">
        <v>543</v>
      </c>
    </row>
    <row r="226" spans="1:9" x14ac:dyDescent="0.25">
      <c r="A226" s="34">
        <v>2857802522</v>
      </c>
      <c r="B226" s="37">
        <v>5</v>
      </c>
      <c r="C226" s="37"/>
      <c r="D226" s="28" t="s">
        <v>454</v>
      </c>
      <c r="E226" s="16" t="s">
        <v>554</v>
      </c>
      <c r="F226" s="17"/>
      <c r="G226" s="17">
        <f t="shared" si="3"/>
        <v>0</v>
      </c>
      <c r="H226" s="18"/>
      <c r="I226" s="19" t="s">
        <v>543</v>
      </c>
    </row>
    <row r="227" spans="1:9" ht="30" x14ac:dyDescent="0.25">
      <c r="A227" s="34">
        <v>2857802523</v>
      </c>
      <c r="B227" s="37">
        <v>2</v>
      </c>
      <c r="C227" s="37"/>
      <c r="D227" s="28" t="s">
        <v>455</v>
      </c>
      <c r="E227" s="16" t="s">
        <v>554</v>
      </c>
      <c r="F227" s="17"/>
      <c r="G227" s="17">
        <f t="shared" si="3"/>
        <v>0</v>
      </c>
      <c r="H227" s="18"/>
      <c r="I227" s="19" t="s">
        <v>543</v>
      </c>
    </row>
    <row r="228" spans="1:9" ht="30" x14ac:dyDescent="0.25">
      <c r="A228" s="34">
        <v>2857802524</v>
      </c>
      <c r="B228" s="37">
        <v>2</v>
      </c>
      <c r="C228" s="37"/>
      <c r="D228" s="28" t="s">
        <v>456</v>
      </c>
      <c r="E228" s="16" t="s">
        <v>554</v>
      </c>
      <c r="F228" s="17"/>
      <c r="G228" s="17">
        <f t="shared" si="3"/>
        <v>0</v>
      </c>
      <c r="H228" s="18"/>
      <c r="I228" s="19" t="s">
        <v>543</v>
      </c>
    </row>
    <row r="229" spans="1:9" x14ac:dyDescent="0.25">
      <c r="A229" s="34">
        <v>2857802525</v>
      </c>
      <c r="B229" s="37">
        <v>25</v>
      </c>
      <c r="C229" s="37"/>
      <c r="D229" s="28" t="s">
        <v>462</v>
      </c>
      <c r="E229" s="16" t="s">
        <v>554</v>
      </c>
      <c r="F229" s="17"/>
      <c r="G229" s="17">
        <f t="shared" si="3"/>
        <v>0</v>
      </c>
      <c r="H229" s="18"/>
      <c r="I229" s="19" t="s">
        <v>543</v>
      </c>
    </row>
    <row r="230" spans="1:9" x14ac:dyDescent="0.25">
      <c r="A230" s="34">
        <v>2857802526</v>
      </c>
      <c r="B230" s="37">
        <v>12</v>
      </c>
      <c r="C230" s="37"/>
      <c r="D230" s="28" t="s">
        <v>463</v>
      </c>
      <c r="E230" s="16" t="s">
        <v>554</v>
      </c>
      <c r="F230" s="17"/>
      <c r="G230" s="17">
        <f t="shared" si="3"/>
        <v>0</v>
      </c>
      <c r="H230" s="18"/>
      <c r="I230" s="19" t="s">
        <v>543</v>
      </c>
    </row>
    <row r="231" spans="1:9" x14ac:dyDescent="0.25">
      <c r="A231" s="34">
        <v>2857802527</v>
      </c>
      <c r="B231" s="37">
        <v>20</v>
      </c>
      <c r="C231" s="37"/>
      <c r="D231" s="28" t="s">
        <v>464</v>
      </c>
      <c r="E231" s="16" t="s">
        <v>554</v>
      </c>
      <c r="F231" s="17"/>
      <c r="G231" s="17">
        <f t="shared" si="3"/>
        <v>0</v>
      </c>
      <c r="H231" s="18"/>
      <c r="I231" s="19" t="s">
        <v>543</v>
      </c>
    </row>
    <row r="232" spans="1:9" x14ac:dyDescent="0.25">
      <c r="A232" s="32">
        <v>2857802528</v>
      </c>
      <c r="B232" s="15">
        <v>20</v>
      </c>
      <c r="C232" s="30"/>
      <c r="D232" s="33" t="s">
        <v>417</v>
      </c>
      <c r="E232" s="7" t="s">
        <v>554</v>
      </c>
      <c r="F232" s="5"/>
      <c r="G232" s="5">
        <f t="shared" si="3"/>
        <v>0</v>
      </c>
      <c r="H232" s="6"/>
      <c r="I232" s="4" t="s">
        <v>543</v>
      </c>
    </row>
    <row r="233" spans="1:9" x14ac:dyDescent="0.25">
      <c r="A233" s="7">
        <v>2857902006</v>
      </c>
      <c r="B233" s="10">
        <v>10</v>
      </c>
      <c r="C233" s="3"/>
      <c r="D233" s="1" t="s">
        <v>853</v>
      </c>
      <c r="E233" s="7" t="s">
        <v>554</v>
      </c>
      <c r="F233" s="5"/>
      <c r="G233" s="5">
        <f t="shared" si="3"/>
        <v>0</v>
      </c>
      <c r="H233" s="6"/>
      <c r="I233" s="4" t="s">
        <v>543</v>
      </c>
    </row>
    <row r="234" spans="1:9" x14ac:dyDescent="0.25">
      <c r="A234" s="7">
        <v>2858202087</v>
      </c>
      <c r="B234" s="10">
        <v>10</v>
      </c>
      <c r="C234" s="3"/>
      <c r="D234" s="1" t="s">
        <v>855</v>
      </c>
      <c r="E234" s="7" t="s">
        <v>554</v>
      </c>
      <c r="F234" s="5"/>
      <c r="G234" s="5">
        <f t="shared" si="3"/>
        <v>0</v>
      </c>
      <c r="H234" s="6"/>
      <c r="I234" s="4" t="s">
        <v>543</v>
      </c>
    </row>
    <row r="235" spans="1:9" x14ac:dyDescent="0.25">
      <c r="A235" s="7">
        <v>2858202088</v>
      </c>
      <c r="B235" s="10">
        <v>25</v>
      </c>
      <c r="C235" s="3"/>
      <c r="D235" s="1" t="s">
        <v>52</v>
      </c>
      <c r="E235" s="7" t="s">
        <v>554</v>
      </c>
      <c r="F235" s="5"/>
      <c r="G235" s="5">
        <f t="shared" si="3"/>
        <v>0</v>
      </c>
      <c r="H235" s="6"/>
      <c r="I235" s="4" t="s">
        <v>543</v>
      </c>
    </row>
    <row r="236" spans="1:9" x14ac:dyDescent="0.25">
      <c r="A236" s="7">
        <v>2858202090</v>
      </c>
      <c r="B236" s="10">
        <v>30</v>
      </c>
      <c r="C236" s="3"/>
      <c r="D236" s="1" t="s">
        <v>859</v>
      </c>
      <c r="E236" s="7" t="s">
        <v>554</v>
      </c>
      <c r="F236" s="5"/>
      <c r="G236" s="5">
        <f t="shared" si="3"/>
        <v>0</v>
      </c>
      <c r="H236" s="6"/>
      <c r="I236" s="4" t="s">
        <v>543</v>
      </c>
    </row>
    <row r="237" spans="1:9" x14ac:dyDescent="0.25">
      <c r="A237" s="7">
        <v>2858202091</v>
      </c>
      <c r="B237" s="10">
        <v>15</v>
      </c>
      <c r="C237" s="3"/>
      <c r="D237" s="1" t="s">
        <v>863</v>
      </c>
      <c r="E237" s="7" t="s">
        <v>554</v>
      </c>
      <c r="F237" s="5"/>
      <c r="G237" s="5">
        <f t="shared" si="3"/>
        <v>0</v>
      </c>
      <c r="H237" s="6"/>
      <c r="I237" s="4" t="s">
        <v>543</v>
      </c>
    </row>
    <row r="238" spans="1:9" x14ac:dyDescent="0.25">
      <c r="A238" s="7">
        <v>2858202092</v>
      </c>
      <c r="B238" s="10">
        <v>30</v>
      </c>
      <c r="C238" s="3"/>
      <c r="D238" s="1" t="s">
        <v>107</v>
      </c>
      <c r="E238" s="7" t="s">
        <v>554</v>
      </c>
      <c r="F238" s="5"/>
      <c r="G238" s="5">
        <f t="shared" si="3"/>
        <v>0</v>
      </c>
      <c r="H238" s="6"/>
      <c r="I238" s="4" t="s">
        <v>543</v>
      </c>
    </row>
    <row r="239" spans="1:9" x14ac:dyDescent="0.25">
      <c r="A239" s="7">
        <v>2858202093</v>
      </c>
      <c r="B239" s="10">
        <v>20</v>
      </c>
      <c r="C239" s="3"/>
      <c r="D239" s="1" t="s">
        <v>866</v>
      </c>
      <c r="E239" s="7" t="s">
        <v>554</v>
      </c>
      <c r="F239" s="5"/>
      <c r="G239" s="5">
        <f t="shared" si="3"/>
        <v>0</v>
      </c>
      <c r="H239" s="6"/>
      <c r="I239" s="4" t="s">
        <v>543</v>
      </c>
    </row>
    <row r="240" spans="1:9" x14ac:dyDescent="0.25">
      <c r="A240" s="7">
        <v>2858202094</v>
      </c>
      <c r="B240" s="10">
        <v>10</v>
      </c>
      <c r="C240" s="3"/>
      <c r="D240" s="1" t="s">
        <v>116</v>
      </c>
      <c r="E240" s="7" t="s">
        <v>554</v>
      </c>
      <c r="F240" s="5"/>
      <c r="G240" s="5">
        <f t="shared" si="3"/>
        <v>0</v>
      </c>
      <c r="H240" s="6"/>
      <c r="I240" s="4" t="s">
        <v>543</v>
      </c>
    </row>
    <row r="241" spans="1:9" x14ac:dyDescent="0.25">
      <c r="A241" s="7">
        <v>2858202096</v>
      </c>
      <c r="B241" s="10">
        <v>10</v>
      </c>
      <c r="C241" s="3"/>
      <c r="D241" s="1" t="s">
        <v>870</v>
      </c>
      <c r="E241" s="7" t="s">
        <v>554</v>
      </c>
      <c r="F241" s="5"/>
      <c r="G241" s="5">
        <f t="shared" si="3"/>
        <v>0</v>
      </c>
      <c r="H241" s="6"/>
      <c r="I241" s="4" t="s">
        <v>543</v>
      </c>
    </row>
    <row r="242" spans="1:9" x14ac:dyDescent="0.25">
      <c r="A242" s="7">
        <v>2858202097</v>
      </c>
      <c r="B242" s="10">
        <v>50</v>
      </c>
      <c r="C242" s="3"/>
      <c r="D242" s="1" t="s">
        <v>872</v>
      </c>
      <c r="E242" s="7" t="s">
        <v>554</v>
      </c>
      <c r="F242" s="5"/>
      <c r="G242" s="5">
        <f t="shared" si="3"/>
        <v>0</v>
      </c>
      <c r="H242" s="6"/>
      <c r="I242" s="4" t="s">
        <v>543</v>
      </c>
    </row>
    <row r="243" spans="1:9" x14ac:dyDescent="0.25">
      <c r="A243" s="7">
        <v>2858202098</v>
      </c>
      <c r="B243" s="10">
        <v>30</v>
      </c>
      <c r="C243" s="3"/>
      <c r="D243" s="1" t="s">
        <v>874</v>
      </c>
      <c r="E243" s="7" t="s">
        <v>554</v>
      </c>
      <c r="F243" s="5"/>
      <c r="G243" s="5">
        <f t="shared" si="3"/>
        <v>0</v>
      </c>
      <c r="H243" s="6"/>
      <c r="I243" s="4" t="s">
        <v>543</v>
      </c>
    </row>
    <row r="244" spans="1:9" x14ac:dyDescent="0.25">
      <c r="A244" s="7">
        <v>2858202455</v>
      </c>
      <c r="B244" s="10">
        <v>25</v>
      </c>
      <c r="C244" s="3"/>
      <c r="D244" s="1" t="s">
        <v>876</v>
      </c>
      <c r="E244" s="7" t="s">
        <v>554</v>
      </c>
      <c r="F244" s="5"/>
      <c r="G244" s="5">
        <f t="shared" si="3"/>
        <v>0</v>
      </c>
      <c r="H244" s="6"/>
      <c r="I244" s="4" t="s">
        <v>543</v>
      </c>
    </row>
    <row r="245" spans="1:9" x14ac:dyDescent="0.25">
      <c r="A245" s="7">
        <v>2858202476</v>
      </c>
      <c r="B245" s="10">
        <v>75</v>
      </c>
      <c r="C245" s="3"/>
      <c r="D245" s="1" t="s">
        <v>390</v>
      </c>
      <c r="E245" s="7" t="s">
        <v>554</v>
      </c>
      <c r="F245" s="5"/>
      <c r="G245" s="5">
        <f t="shared" si="3"/>
        <v>0</v>
      </c>
      <c r="H245" s="6"/>
      <c r="I245" s="4" t="s">
        <v>543</v>
      </c>
    </row>
    <row r="246" spans="1:9" x14ac:dyDescent="0.25">
      <c r="A246" s="7">
        <v>2858302161</v>
      </c>
      <c r="B246" s="10">
        <v>10</v>
      </c>
      <c r="C246" s="3"/>
      <c r="D246" s="1" t="s">
        <v>307</v>
      </c>
      <c r="E246" s="7" t="s">
        <v>554</v>
      </c>
      <c r="F246" s="5"/>
      <c r="G246" s="5">
        <f t="shared" si="3"/>
        <v>0</v>
      </c>
      <c r="H246" s="6"/>
      <c r="I246" s="4" t="s">
        <v>543</v>
      </c>
    </row>
    <row r="247" spans="1:9" x14ac:dyDescent="0.25">
      <c r="A247" s="7">
        <v>2858302162</v>
      </c>
      <c r="B247" s="10">
        <v>10</v>
      </c>
      <c r="C247" s="3"/>
      <c r="D247" s="1" t="s">
        <v>877</v>
      </c>
      <c r="E247" s="7" t="s">
        <v>554</v>
      </c>
      <c r="F247" s="5"/>
      <c r="G247" s="5">
        <f t="shared" si="3"/>
        <v>0</v>
      </c>
      <c r="H247" s="6"/>
      <c r="I247" s="4" t="s">
        <v>543</v>
      </c>
    </row>
    <row r="248" spans="1:9" x14ac:dyDescent="0.25">
      <c r="A248" s="7">
        <v>2858302400</v>
      </c>
      <c r="B248" s="10">
        <v>10</v>
      </c>
      <c r="C248" s="3"/>
      <c r="D248" s="1" t="s">
        <v>878</v>
      </c>
      <c r="E248" s="7" t="s">
        <v>554</v>
      </c>
      <c r="F248" s="5"/>
      <c r="G248" s="5">
        <f t="shared" si="3"/>
        <v>0</v>
      </c>
      <c r="H248" s="6"/>
      <c r="I248" s="4" t="s">
        <v>543</v>
      </c>
    </row>
    <row r="249" spans="1:9" x14ac:dyDescent="0.25">
      <c r="A249" s="7">
        <v>2858302454</v>
      </c>
      <c r="B249" s="10">
        <v>10</v>
      </c>
      <c r="C249" s="3"/>
      <c r="D249" s="1" t="s">
        <v>13</v>
      </c>
      <c r="E249" s="7" t="s">
        <v>554</v>
      </c>
      <c r="F249" s="5"/>
      <c r="G249" s="5">
        <f t="shared" si="3"/>
        <v>0</v>
      </c>
      <c r="H249" s="6"/>
      <c r="I249" s="4" t="s">
        <v>543</v>
      </c>
    </row>
    <row r="250" spans="1:9" x14ac:dyDescent="0.25">
      <c r="A250" s="7">
        <v>2858302467</v>
      </c>
      <c r="B250" s="10">
        <v>10</v>
      </c>
      <c r="C250" s="3"/>
      <c r="D250" s="1" t="s">
        <v>881</v>
      </c>
      <c r="E250" s="7" t="s">
        <v>554</v>
      </c>
      <c r="F250" s="5"/>
      <c r="G250" s="5">
        <f t="shared" si="3"/>
        <v>0</v>
      </c>
      <c r="H250" s="6"/>
      <c r="I250" s="4" t="s">
        <v>543</v>
      </c>
    </row>
    <row r="251" spans="1:9" x14ac:dyDescent="0.25">
      <c r="A251" s="7">
        <v>2858302478</v>
      </c>
      <c r="B251" s="10">
        <v>35</v>
      </c>
      <c r="C251" s="8"/>
      <c r="D251" s="4" t="s">
        <v>318</v>
      </c>
      <c r="E251" s="7" t="s">
        <v>554</v>
      </c>
      <c r="F251" s="5"/>
      <c r="G251" s="5">
        <f t="shared" si="3"/>
        <v>0</v>
      </c>
      <c r="H251" s="6"/>
      <c r="I251" s="4" t="s">
        <v>543</v>
      </c>
    </row>
    <row r="252" spans="1:9" x14ac:dyDescent="0.25">
      <c r="A252" s="7">
        <v>2858702401</v>
      </c>
      <c r="B252" s="10">
        <v>10</v>
      </c>
      <c r="C252" s="3"/>
      <c r="D252" s="4" t="s">
        <v>885</v>
      </c>
      <c r="E252" s="7" t="s">
        <v>554</v>
      </c>
      <c r="F252" s="5"/>
      <c r="G252" s="5">
        <f t="shared" si="3"/>
        <v>0</v>
      </c>
      <c r="H252" s="6"/>
      <c r="I252" s="4" t="s">
        <v>543</v>
      </c>
    </row>
    <row r="253" spans="1:9" x14ac:dyDescent="0.25">
      <c r="A253" s="7">
        <v>2858702402</v>
      </c>
      <c r="B253" s="10">
        <v>10</v>
      </c>
      <c r="C253" s="3"/>
      <c r="D253" s="1" t="s">
        <v>885</v>
      </c>
      <c r="E253" s="7" t="s">
        <v>554</v>
      </c>
      <c r="F253" s="5"/>
      <c r="G253" s="5">
        <f t="shared" si="3"/>
        <v>0</v>
      </c>
      <c r="H253" s="6"/>
      <c r="I253" s="4" t="s">
        <v>543</v>
      </c>
    </row>
    <row r="254" spans="1:9" x14ac:dyDescent="0.25">
      <c r="A254" s="7">
        <v>2858702403</v>
      </c>
      <c r="B254" s="10">
        <v>5</v>
      </c>
      <c r="C254" s="8"/>
      <c r="D254" s="4" t="s">
        <v>414</v>
      </c>
      <c r="E254" s="7" t="s">
        <v>554</v>
      </c>
      <c r="F254" s="5"/>
      <c r="G254" s="5">
        <f t="shared" si="3"/>
        <v>0</v>
      </c>
      <c r="H254" s="6"/>
      <c r="I254" s="4" t="s">
        <v>543</v>
      </c>
    </row>
    <row r="255" spans="1:9" x14ac:dyDescent="0.25">
      <c r="A255" s="7">
        <v>2858702404</v>
      </c>
      <c r="B255" s="10">
        <v>100</v>
      </c>
      <c r="C255" s="3"/>
      <c r="D255" s="1" t="s">
        <v>266</v>
      </c>
      <c r="E255" s="7" t="s">
        <v>554</v>
      </c>
      <c r="F255" s="5"/>
      <c r="G255" s="5">
        <f t="shared" si="3"/>
        <v>0</v>
      </c>
      <c r="H255" s="6"/>
      <c r="I255" s="4" t="s">
        <v>543</v>
      </c>
    </row>
    <row r="256" spans="1:9" x14ac:dyDescent="0.25">
      <c r="A256" s="7">
        <v>2858702405</v>
      </c>
      <c r="B256" s="10">
        <v>10</v>
      </c>
      <c r="C256" s="3"/>
      <c r="D256" s="1" t="s">
        <v>891</v>
      </c>
      <c r="E256" s="7" t="s">
        <v>554</v>
      </c>
      <c r="F256" s="5"/>
      <c r="G256" s="5">
        <f t="shared" si="3"/>
        <v>0</v>
      </c>
      <c r="H256" s="6"/>
      <c r="I256" s="4" t="s">
        <v>543</v>
      </c>
    </row>
    <row r="257" spans="1:9" x14ac:dyDescent="0.25">
      <c r="A257" s="7">
        <v>2858702407</v>
      </c>
      <c r="B257" s="10">
        <v>30</v>
      </c>
      <c r="C257" s="3"/>
      <c r="D257" s="1" t="s">
        <v>892</v>
      </c>
      <c r="E257" s="7" t="s">
        <v>554</v>
      </c>
      <c r="F257" s="5"/>
      <c r="G257" s="5">
        <f t="shared" si="3"/>
        <v>0</v>
      </c>
      <c r="H257" s="6"/>
      <c r="I257" s="4" t="s">
        <v>543</v>
      </c>
    </row>
    <row r="258" spans="1:9" x14ac:dyDescent="0.25">
      <c r="A258" s="7">
        <v>2858702407</v>
      </c>
      <c r="B258" s="10">
        <v>30</v>
      </c>
      <c r="C258" s="3"/>
      <c r="D258" s="1" t="s">
        <v>311</v>
      </c>
      <c r="E258" s="7" t="s">
        <v>554</v>
      </c>
      <c r="F258" s="5"/>
      <c r="G258" s="5">
        <f t="shared" si="3"/>
        <v>0</v>
      </c>
      <c r="H258" s="6"/>
      <c r="I258" s="4" t="s">
        <v>543</v>
      </c>
    </row>
    <row r="259" spans="1:9" x14ac:dyDescent="0.25">
      <c r="A259" s="7">
        <v>2858702413</v>
      </c>
      <c r="B259" s="10">
        <v>50</v>
      </c>
      <c r="C259" s="3"/>
      <c r="D259" s="1" t="s">
        <v>893</v>
      </c>
      <c r="E259" s="7" t="s">
        <v>554</v>
      </c>
      <c r="F259" s="5"/>
      <c r="G259" s="5">
        <f t="shared" si="3"/>
        <v>0</v>
      </c>
      <c r="H259" s="6"/>
      <c r="I259" s="4" t="s">
        <v>543</v>
      </c>
    </row>
    <row r="260" spans="1:9" x14ac:dyDescent="0.25">
      <c r="A260" s="7">
        <v>2858702417</v>
      </c>
      <c r="B260" s="10">
        <v>100</v>
      </c>
      <c r="C260" s="3"/>
      <c r="D260" s="1" t="s">
        <v>268</v>
      </c>
      <c r="E260" s="7" t="s">
        <v>554</v>
      </c>
      <c r="F260" s="5"/>
      <c r="G260" s="5">
        <f t="shared" si="3"/>
        <v>0</v>
      </c>
      <c r="H260" s="6"/>
      <c r="I260" s="4" t="s">
        <v>543</v>
      </c>
    </row>
    <row r="261" spans="1:9" x14ac:dyDescent="0.25">
      <c r="A261" s="7">
        <v>2858702419</v>
      </c>
      <c r="B261" s="10">
        <v>20</v>
      </c>
      <c r="C261" s="3"/>
      <c r="D261" s="1" t="s">
        <v>270</v>
      </c>
      <c r="E261" s="7" t="s">
        <v>554</v>
      </c>
      <c r="F261" s="5"/>
      <c r="G261" s="5">
        <f t="shared" si="3"/>
        <v>0</v>
      </c>
      <c r="H261" s="6"/>
      <c r="I261" s="4" t="s">
        <v>543</v>
      </c>
    </row>
    <row r="262" spans="1:9" x14ac:dyDescent="0.25">
      <c r="A262" s="7">
        <v>2858702425</v>
      </c>
      <c r="B262" s="10">
        <v>10</v>
      </c>
      <c r="C262" s="3"/>
      <c r="D262" s="1" t="s">
        <v>108</v>
      </c>
      <c r="E262" s="7" t="s">
        <v>554</v>
      </c>
      <c r="F262" s="5"/>
      <c r="G262" s="5">
        <f t="shared" si="3"/>
        <v>0</v>
      </c>
      <c r="H262" s="6"/>
      <c r="I262" s="4" t="s">
        <v>543</v>
      </c>
    </row>
    <row r="263" spans="1:9" x14ac:dyDescent="0.25">
      <c r="A263" s="7">
        <v>2858702426</v>
      </c>
      <c r="B263" s="10">
        <v>5</v>
      </c>
      <c r="C263" s="3"/>
      <c r="D263" s="1" t="s">
        <v>0</v>
      </c>
      <c r="E263" s="7" t="s">
        <v>554</v>
      </c>
      <c r="F263" s="5"/>
      <c r="G263" s="5">
        <f t="shared" si="3"/>
        <v>0</v>
      </c>
      <c r="H263" s="6"/>
      <c r="I263" s="4" t="s">
        <v>543</v>
      </c>
    </row>
    <row r="264" spans="1:9" x14ac:dyDescent="0.25">
      <c r="A264" s="7">
        <v>2858702468</v>
      </c>
      <c r="B264" s="10">
        <v>1</v>
      </c>
      <c r="C264" s="3"/>
      <c r="D264" s="1" t="s">
        <v>3</v>
      </c>
      <c r="E264" s="7" t="s">
        <v>554</v>
      </c>
      <c r="F264" s="5"/>
      <c r="G264" s="5">
        <f t="shared" ref="G264:G285" si="4">SUM(B264*F264)</f>
        <v>0</v>
      </c>
      <c r="H264" s="6"/>
      <c r="I264" s="4" t="s">
        <v>543</v>
      </c>
    </row>
    <row r="265" spans="1:9" x14ac:dyDescent="0.25">
      <c r="A265" s="7">
        <v>2858702469</v>
      </c>
      <c r="B265" s="10">
        <v>1</v>
      </c>
      <c r="C265" s="3"/>
      <c r="D265" s="1" t="s">
        <v>5</v>
      </c>
      <c r="E265" s="7" t="s">
        <v>554</v>
      </c>
      <c r="F265" s="5"/>
      <c r="G265" s="5">
        <f t="shared" si="4"/>
        <v>0</v>
      </c>
      <c r="H265" s="6"/>
      <c r="I265" s="4" t="s">
        <v>543</v>
      </c>
    </row>
    <row r="266" spans="1:9" x14ac:dyDescent="0.25">
      <c r="A266" s="7">
        <v>2858702470</v>
      </c>
      <c r="B266" s="10">
        <v>50</v>
      </c>
      <c r="C266" s="3"/>
      <c r="D266" s="1" t="s">
        <v>272</v>
      </c>
      <c r="E266" s="7" t="s">
        <v>554</v>
      </c>
      <c r="F266" s="5"/>
      <c r="G266" s="13">
        <f t="shared" si="4"/>
        <v>0</v>
      </c>
      <c r="H266" s="6"/>
      <c r="I266" s="4" t="s">
        <v>543</v>
      </c>
    </row>
    <row r="267" spans="1:9" ht="30" x14ac:dyDescent="0.25">
      <c r="A267" s="34">
        <v>2858702529</v>
      </c>
      <c r="B267" s="37">
        <v>5</v>
      </c>
      <c r="C267" s="37"/>
      <c r="D267" s="28" t="s">
        <v>497</v>
      </c>
      <c r="E267" s="16" t="s">
        <v>554</v>
      </c>
      <c r="F267" s="17"/>
      <c r="G267" s="17">
        <f t="shared" si="4"/>
        <v>0</v>
      </c>
      <c r="H267" s="18"/>
      <c r="I267" s="19" t="s">
        <v>543</v>
      </c>
    </row>
    <row r="268" spans="1:9" ht="30" x14ac:dyDescent="0.25">
      <c r="A268" s="34">
        <v>2858702530</v>
      </c>
      <c r="B268" s="37">
        <v>6</v>
      </c>
      <c r="C268" s="37"/>
      <c r="D268" s="28" t="s">
        <v>498</v>
      </c>
      <c r="E268" s="16" t="s">
        <v>554</v>
      </c>
      <c r="F268" s="17"/>
      <c r="G268" s="17">
        <f t="shared" si="4"/>
        <v>0</v>
      </c>
      <c r="H268" s="18"/>
      <c r="I268" s="19" t="s">
        <v>543</v>
      </c>
    </row>
    <row r="269" spans="1:9" ht="30" x14ac:dyDescent="0.25">
      <c r="A269" s="34">
        <v>2858702531</v>
      </c>
      <c r="B269" s="37">
        <v>12</v>
      </c>
      <c r="C269" s="37"/>
      <c r="D269" s="28" t="s">
        <v>493</v>
      </c>
      <c r="E269" s="16" t="s">
        <v>554</v>
      </c>
      <c r="F269" s="17"/>
      <c r="G269" s="17">
        <f t="shared" si="4"/>
        <v>0</v>
      </c>
      <c r="H269" s="18"/>
      <c r="I269" s="19" t="s">
        <v>543</v>
      </c>
    </row>
    <row r="270" spans="1:9" x14ac:dyDescent="0.25">
      <c r="A270" s="7">
        <v>2859902326</v>
      </c>
      <c r="B270" s="10">
        <v>20</v>
      </c>
      <c r="C270" s="3"/>
      <c r="D270" s="1" t="s">
        <v>7</v>
      </c>
      <c r="E270" s="7" t="s">
        <v>554</v>
      </c>
      <c r="F270" s="5"/>
      <c r="G270" s="5">
        <f t="shared" si="4"/>
        <v>0</v>
      </c>
      <c r="H270" s="6"/>
      <c r="I270" s="4" t="s">
        <v>543</v>
      </c>
    </row>
    <row r="271" spans="1:9" x14ac:dyDescent="0.25">
      <c r="A271" s="7">
        <v>2859902328</v>
      </c>
      <c r="B271" s="10">
        <v>50</v>
      </c>
      <c r="C271" s="3"/>
      <c r="D271" s="1" t="s">
        <v>9</v>
      </c>
      <c r="E271" s="7" t="s">
        <v>554</v>
      </c>
      <c r="F271" s="5"/>
      <c r="G271" s="5">
        <f t="shared" si="4"/>
        <v>0</v>
      </c>
      <c r="H271" s="6"/>
      <c r="I271" s="4" t="s">
        <v>543</v>
      </c>
    </row>
    <row r="272" spans="1:9" x14ac:dyDescent="0.25">
      <c r="A272" s="7">
        <v>2859902329</v>
      </c>
      <c r="B272" s="10">
        <v>50</v>
      </c>
      <c r="C272" s="3"/>
      <c r="D272" s="1" t="s">
        <v>11</v>
      </c>
      <c r="E272" s="7" t="s">
        <v>554</v>
      </c>
      <c r="F272" s="5"/>
      <c r="G272" s="5">
        <f t="shared" si="4"/>
        <v>0</v>
      </c>
      <c r="H272" s="6"/>
      <c r="I272" s="4" t="s">
        <v>543</v>
      </c>
    </row>
    <row r="273" spans="1:9" x14ac:dyDescent="0.25">
      <c r="A273" s="7">
        <v>2859902331</v>
      </c>
      <c r="B273" s="10">
        <v>10</v>
      </c>
      <c r="C273" s="3"/>
      <c r="D273" s="1" t="s">
        <v>12</v>
      </c>
      <c r="E273" s="7" t="s">
        <v>554</v>
      </c>
      <c r="F273" s="5"/>
      <c r="G273" s="5">
        <f t="shared" si="4"/>
        <v>0</v>
      </c>
      <c r="H273" s="6"/>
      <c r="I273" s="4" t="s">
        <v>543</v>
      </c>
    </row>
    <row r="274" spans="1:9" ht="30" x14ac:dyDescent="0.25">
      <c r="A274" s="34">
        <v>2859902532</v>
      </c>
      <c r="B274" s="37">
        <v>100</v>
      </c>
      <c r="C274" s="37"/>
      <c r="D274" s="28" t="s">
        <v>465</v>
      </c>
      <c r="E274" s="16" t="s">
        <v>554</v>
      </c>
      <c r="F274" s="17"/>
      <c r="G274" s="17">
        <f t="shared" si="4"/>
        <v>0</v>
      </c>
      <c r="H274" s="18"/>
      <c r="I274" s="19" t="s">
        <v>543</v>
      </c>
    </row>
    <row r="275" spans="1:9" x14ac:dyDescent="0.25">
      <c r="A275" s="34">
        <v>2859902533</v>
      </c>
      <c r="B275" s="37">
        <v>10</v>
      </c>
      <c r="C275" s="37"/>
      <c r="D275" s="28" t="s">
        <v>491</v>
      </c>
      <c r="E275" s="16" t="s">
        <v>492</v>
      </c>
      <c r="F275" s="17"/>
      <c r="G275" s="17">
        <f t="shared" si="4"/>
        <v>0</v>
      </c>
      <c r="H275" s="18"/>
      <c r="I275" s="19" t="s">
        <v>543</v>
      </c>
    </row>
    <row r="276" spans="1:9" x14ac:dyDescent="0.25">
      <c r="A276" s="7" t="s">
        <v>295</v>
      </c>
      <c r="B276" s="10">
        <v>30</v>
      </c>
      <c r="C276" s="3"/>
      <c r="D276" s="1" t="s">
        <v>347</v>
      </c>
      <c r="E276" s="7" t="s">
        <v>554</v>
      </c>
      <c r="F276" s="5"/>
      <c r="G276" s="5">
        <f t="shared" si="4"/>
        <v>0</v>
      </c>
      <c r="H276" s="6"/>
      <c r="I276" s="4" t="s">
        <v>543</v>
      </c>
    </row>
    <row r="277" spans="1:9" x14ac:dyDescent="0.25">
      <c r="A277" s="7" t="s">
        <v>295</v>
      </c>
      <c r="B277" s="10">
        <v>50</v>
      </c>
      <c r="C277" s="8"/>
      <c r="D277" s="1" t="s">
        <v>294</v>
      </c>
      <c r="E277" s="7" t="s">
        <v>554</v>
      </c>
      <c r="F277" s="5"/>
      <c r="G277" s="5">
        <f t="shared" si="4"/>
        <v>0</v>
      </c>
      <c r="H277" s="6"/>
      <c r="I277" s="4" t="s">
        <v>543</v>
      </c>
    </row>
    <row r="278" spans="1:9" x14ac:dyDescent="0.25">
      <c r="A278" s="7" t="s">
        <v>295</v>
      </c>
      <c r="B278" s="10">
        <v>5</v>
      </c>
      <c r="C278" s="8"/>
      <c r="D278" s="4" t="s">
        <v>341</v>
      </c>
      <c r="E278" s="7" t="s">
        <v>554</v>
      </c>
      <c r="F278" s="5"/>
      <c r="G278" s="5">
        <f t="shared" si="4"/>
        <v>0</v>
      </c>
      <c r="H278" s="6"/>
      <c r="I278" s="4" t="s">
        <v>543</v>
      </c>
    </row>
    <row r="279" spans="1:9" x14ac:dyDescent="0.25">
      <c r="A279" s="7" t="s">
        <v>295</v>
      </c>
      <c r="B279" s="10">
        <v>50</v>
      </c>
      <c r="C279" s="3"/>
      <c r="D279" s="1" t="s">
        <v>354</v>
      </c>
      <c r="E279" s="7" t="s">
        <v>554</v>
      </c>
      <c r="F279" s="5"/>
      <c r="G279" s="5">
        <f t="shared" si="4"/>
        <v>0</v>
      </c>
      <c r="H279" s="6"/>
      <c r="I279" s="4" t="s">
        <v>543</v>
      </c>
    </row>
    <row r="280" spans="1:9" x14ac:dyDescent="0.25">
      <c r="A280" s="7" t="s">
        <v>295</v>
      </c>
      <c r="B280" s="10">
        <v>150</v>
      </c>
      <c r="C280" s="3"/>
      <c r="D280" s="1" t="s">
        <v>346</v>
      </c>
      <c r="E280" s="7" t="s">
        <v>554</v>
      </c>
      <c r="F280" s="5"/>
      <c r="G280" s="5">
        <f t="shared" si="4"/>
        <v>0</v>
      </c>
      <c r="H280" s="6"/>
      <c r="I280" s="4" t="s">
        <v>543</v>
      </c>
    </row>
    <row r="281" spans="1:9" x14ac:dyDescent="0.25">
      <c r="A281" s="7" t="s">
        <v>295</v>
      </c>
      <c r="B281" s="10">
        <v>150</v>
      </c>
      <c r="C281" s="3"/>
      <c r="D281" s="1" t="s">
        <v>345</v>
      </c>
      <c r="E281" s="7" t="s">
        <v>554</v>
      </c>
      <c r="F281" s="5"/>
      <c r="G281" s="5">
        <f t="shared" si="4"/>
        <v>0</v>
      </c>
      <c r="H281" s="6"/>
      <c r="I281" s="4" t="s">
        <v>543</v>
      </c>
    </row>
    <row r="282" spans="1:9" x14ac:dyDescent="0.25">
      <c r="A282" s="7" t="s">
        <v>295</v>
      </c>
      <c r="B282" s="10">
        <f>12*1.5*6</f>
        <v>108</v>
      </c>
      <c r="C282" s="8"/>
      <c r="D282" s="4" t="s">
        <v>343</v>
      </c>
      <c r="E282" s="7" t="s">
        <v>554</v>
      </c>
      <c r="F282" s="5"/>
      <c r="G282" s="5">
        <f t="shared" si="4"/>
        <v>0</v>
      </c>
      <c r="H282" s="6"/>
      <c r="I282" s="4" t="s">
        <v>543</v>
      </c>
    </row>
    <row r="283" spans="1:9" x14ac:dyDescent="0.25">
      <c r="A283" s="7" t="s">
        <v>295</v>
      </c>
      <c r="B283" s="10">
        <f>12*1.5*6</f>
        <v>108</v>
      </c>
      <c r="C283" s="8"/>
      <c r="D283" s="4" t="s">
        <v>349</v>
      </c>
      <c r="E283" s="7" t="s">
        <v>554</v>
      </c>
      <c r="F283" s="5"/>
      <c r="G283" s="5">
        <f t="shared" si="4"/>
        <v>0</v>
      </c>
      <c r="H283" s="6"/>
      <c r="I283" s="4" t="s">
        <v>543</v>
      </c>
    </row>
    <row r="284" spans="1:9" x14ac:dyDescent="0.25">
      <c r="A284" s="7" t="s">
        <v>295</v>
      </c>
      <c r="B284" s="10">
        <v>25</v>
      </c>
      <c r="C284" s="8"/>
      <c r="D284" s="4" t="s">
        <v>352</v>
      </c>
      <c r="E284" s="7" t="s">
        <v>554</v>
      </c>
      <c r="F284" s="5"/>
      <c r="G284" s="5">
        <f t="shared" si="4"/>
        <v>0</v>
      </c>
      <c r="H284" s="6"/>
      <c r="I284" s="4" t="s">
        <v>543</v>
      </c>
    </row>
    <row r="285" spans="1:9" x14ac:dyDescent="0.25">
      <c r="A285" s="7" t="s">
        <v>295</v>
      </c>
      <c r="B285" s="10">
        <v>25</v>
      </c>
      <c r="C285" s="8"/>
      <c r="D285" s="4" t="s">
        <v>353</v>
      </c>
      <c r="E285" s="7" t="s">
        <v>554</v>
      </c>
      <c r="F285" s="5"/>
      <c r="G285" s="5">
        <f t="shared" si="4"/>
        <v>0</v>
      </c>
      <c r="H285" s="6"/>
      <c r="I285" s="4" t="s">
        <v>543</v>
      </c>
    </row>
  </sheetData>
  <customSheetViews>
    <customSheetView guid="{7977E96F-27A0-45E2-ABBE-9C38A6CAA6A4}" showRuler="0">
      <selection activeCell="I285" sqref="A1:I285"/>
      <pageMargins left="0.75" right="0.75" top="1" bottom="1" header="0.5" footer="0.5"/>
      <pageSetup orientation="portrait" horizontalDpi="4294967293" verticalDpi="1200" r:id="rId1"/>
      <headerFooter alignWithMargins="0"/>
    </customSheetView>
  </customSheetViews>
  <phoneticPr fontId="0" type="noConversion"/>
  <pageMargins left="0.75" right="0.75" top="1" bottom="1" header="0.5" footer="0.5"/>
  <pageSetup orientation="portrait" horizontalDpi="4294967293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SPEC SHEET</vt:lpstr>
      <vt:lpstr>Sheet2</vt:lpstr>
      <vt:lpstr>DATA</vt:lpstr>
      <vt:lpstr>'SPEC SHEET'!Print_Area</vt:lpstr>
      <vt:lpstr>'SPEC SHEET'!Print_Titles</vt:lpstr>
      <vt:lpstr>REF</vt:lpstr>
    </vt:vector>
  </TitlesOfParts>
  <Company>COA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Shapiro</dc:creator>
  <cp:lastModifiedBy>Casey Barnes</cp:lastModifiedBy>
  <cp:lastPrinted>2020-02-25T19:54:58Z</cp:lastPrinted>
  <dcterms:created xsi:type="dcterms:W3CDTF">2002-12-13T17:05:09Z</dcterms:created>
  <dcterms:modified xsi:type="dcterms:W3CDTF">2020-02-25T20:49:18Z</dcterms:modified>
</cp:coreProperties>
</file>